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320" windowHeight="8040" activeTab="0"/>
  </bookViews>
  <sheets>
    <sheet name="total de asignaciones 7º 5189" sheetId="1" r:id="rId1"/>
  </sheets>
  <definedNames>
    <definedName name="_xlnm._FilterDatabase" localSheetId="0" hidden="1">'total de asignaciones 7º 5189'!$A$9:$V$122</definedName>
    <definedName name="_xlnm.Print_Area" localSheetId="0">'total de asignaciones 7º 5189'!$A$1:$V$121</definedName>
    <definedName name="_xlnm.Print_Titles" localSheetId="0">'total de asignaciones 7º 5189'!$1:$9</definedName>
  </definedNames>
  <calcPr fullCalcOnLoad="1"/>
</workbook>
</file>

<file path=xl/comments1.xml><?xml version="1.0" encoding="utf-8"?>
<comments xmlns="http://schemas.openxmlformats.org/spreadsheetml/2006/main">
  <authors>
    <author>Gloria Benitez</author>
  </authors>
  <commentList>
    <comment ref="E9" authorId="0">
      <text>
        <r>
          <rPr>
            <sz val="9"/>
            <rFont val="Tahoma"/>
            <family val="2"/>
          </rPr>
          <t>Permanente
Contratado
Comisionado</t>
        </r>
      </text>
    </comment>
  </commentList>
</comments>
</file>

<file path=xl/sharedStrings.xml><?xml version="1.0" encoding="utf-8"?>
<sst xmlns="http://schemas.openxmlformats.org/spreadsheetml/2006/main" count="279" uniqueCount="105">
  <si>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</si>
  <si>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</si>
  <si>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</si>
  <si>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</si>
  <si>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</si>
  <si>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</si>
  <si>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</si>
  <si>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</si>
  <si>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</si>
  <si>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</si>
  <si>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</si>
  <si>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</si>
  <si>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</si>
  <si>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</si>
  <si>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</si>
  <si>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</si>
  <si>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</si>
  <si>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</si>
  <si>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</si>
  <si>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</si>
  <si>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</si>
  <si>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</si>
  <si>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</si>
  <si>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</si>
  <si>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 xml:space="preserve">PLANILLA GENERAL DE PAGOS </t>
  </si>
  <si>
    <t xml:space="preserve">MONTO A DICIEMBRE </t>
  </si>
  <si>
    <t xml:space="preserve">Jornales </t>
  </si>
  <si>
    <t>Honorarios Profesionales</t>
  </si>
  <si>
    <t>SUGERENCIA DE PLANILLA PARA DAR CUMPLIMIENTO AL ARTÍCULO 7 DE LA LEY 5189/2014</t>
  </si>
  <si>
    <t>ESTADO</t>
  </si>
  <si>
    <t>Permanente</t>
  </si>
  <si>
    <t>Contratado</t>
  </si>
  <si>
    <t>ORGANISMO O ENTIDAD DEL ESTADO</t>
  </si>
  <si>
    <t>Liz Natalia Jimenez  Silva</t>
  </si>
  <si>
    <t>Angelina Franco Piñanez</t>
  </si>
  <si>
    <t>Aida Esther Irigoyen</t>
  </si>
  <si>
    <t>Sandra Riedel Guntzel</t>
  </si>
  <si>
    <t>Maria Victoria Salinas Sosa</t>
  </si>
  <si>
    <t>Juan Angel Moral Rojas</t>
  </si>
  <si>
    <t>Aldo Alejandro Baez Irigoyen</t>
  </si>
  <si>
    <t>Andre Luiz Bernardi Biz</t>
  </si>
  <si>
    <t>Dionicio Medina Escobar</t>
  </si>
  <si>
    <t xml:space="preserve">Felipe Luis Heckler </t>
  </si>
  <si>
    <t>Leila Cristiane Laismann De Ely</t>
  </si>
  <si>
    <t>Maicon Enrique Kremer Pielke</t>
  </si>
  <si>
    <t>Melanio Albercio Bogarin Mendieta</t>
  </si>
  <si>
    <t>Nestor Ramon Coronel Nuñez</t>
  </si>
  <si>
    <t>Rafael Forlin Gross</t>
  </si>
  <si>
    <t>Rogerio Schoffen Stein</t>
  </si>
  <si>
    <t>Vanderlei Oberherr</t>
  </si>
  <si>
    <t>Carmen Adriana Wachholz Schmmit</t>
  </si>
  <si>
    <t>Antonino Britez Cabrera</t>
  </si>
  <si>
    <t>Maria Emilce Galeano Bogado</t>
  </si>
  <si>
    <t>Nidia Liz Nuñez Chavez</t>
  </si>
  <si>
    <t>Fatima Mabel Gimenez Salinas</t>
  </si>
  <si>
    <t>Teodocia Espinola</t>
  </si>
  <si>
    <t>Cristian Ricardo Cabral</t>
  </si>
  <si>
    <t>Teobaldo Silvio Sarabia Morel</t>
  </si>
  <si>
    <t>Roque Alfonso Christ</t>
  </si>
  <si>
    <t>Crispin Melgarejo</t>
  </si>
  <si>
    <t>Jose Augusto Cabral Gomez</t>
  </si>
  <si>
    <t>Ramon Alvarez</t>
  </si>
  <si>
    <t>Anania Gonzalez Rodriguez</t>
  </si>
  <si>
    <t>Jocimar Gonsalves</t>
  </si>
  <si>
    <t>Estefana Medina Aguilera</t>
  </si>
  <si>
    <t>Saturnina Almada Valdez</t>
  </si>
  <si>
    <t>Michel Ruben Amarilla Matte</t>
  </si>
  <si>
    <t>Balentin Merele Leiva</t>
  </si>
  <si>
    <t>Blaz Ramon Cuellar Bogado</t>
  </si>
  <si>
    <t>Lourdes Saucedo Gimenez</t>
  </si>
  <si>
    <t>Carlos  Morel Amarilla</t>
  </si>
  <si>
    <t>Egomar Lorenzo Kremer</t>
  </si>
  <si>
    <t>Gastos de Representacion</t>
  </si>
  <si>
    <t>Wilfrido Ruben Morinigo Velazquez</t>
  </si>
  <si>
    <t>Andreia Aline Wagner Feix</t>
  </si>
  <si>
    <t>Feliciano Ayala Baez</t>
  </si>
  <si>
    <t>Maximino Damian Alcaraz Bareiro</t>
  </si>
  <si>
    <t>Jose del Rosario Valazquez Aquino</t>
  </si>
  <si>
    <t>Longino Irigogen Zarza</t>
  </si>
  <si>
    <t>Juan Jose Galeano Teixeira</t>
  </si>
  <si>
    <t xml:space="preserve">Carlos Arnulfo Cuellar </t>
  </si>
  <si>
    <t>Benicio Saucedo Gimenez</t>
  </si>
  <si>
    <t>Elvio Ruben Gonzalez</t>
  </si>
  <si>
    <t>Ruth Melina Bogarin Eisenkolb</t>
  </si>
  <si>
    <t>Dietas</t>
  </si>
  <si>
    <t>CORRESPONDIENTE AL EJERCICIO FISCAL 2021</t>
  </si>
  <si>
    <t>María José Oviedo Salinas</t>
  </si>
  <si>
    <t>AGUINALDO 2021</t>
  </si>
  <si>
    <t>Martín Gimenez Aranda</t>
  </si>
  <si>
    <t>Rodolfo Luis Cuellar Bogado</t>
  </si>
  <si>
    <t>Ivete Hoffmann</t>
  </si>
  <si>
    <t>Kelvin Peters Immich</t>
  </si>
  <si>
    <t>Osvino Henschel</t>
  </si>
  <si>
    <t>Carme Irala de Heckler</t>
  </si>
  <si>
    <t>Cesar Zuchi Longhi</t>
  </si>
  <si>
    <t>Jaime Andres Gunzel Finkler</t>
  </si>
  <si>
    <t>Vanderlei Alberto Haupt Dos Santos</t>
  </si>
  <si>
    <t>Alfredo Francisco Enciso Baez</t>
  </si>
  <si>
    <t>Ismael Brizuela Britez</t>
  </si>
  <si>
    <t>Diego Alejandro Salinas</t>
  </si>
  <si>
    <t>Sannys Miguelina Salinas Arevalos</t>
  </si>
  <si>
    <t>Bruno Elian Benitez Regelmeier</t>
  </si>
  <si>
    <t>Cirineu Roveda</t>
  </si>
  <si>
    <t>Rodrigo Escobar Ortiz</t>
  </si>
  <si>
    <t>Anthony Emmanuel Britez Morel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</si>
</sst>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Gs&quot;\ #,##0;&quot;Gs&quot;\ \-#,##0"/>
    <numFmt numFmtId="179" formatCode="&quot;Gs&quot;\ #,##0;[Red]&quot;Gs&quot;\ \-#,##0"/>
    <numFmt numFmtId="180" formatCode="&quot;Gs&quot;\ #,##0.00;&quot;Gs&quot;\ \-#,##0.00"/>
    <numFmt numFmtId="181" formatCode="&quot;Gs&quot;\ #,##0.00;[Red]&quot;Gs&quot;\ \-#,##0.00"/>
    <numFmt numFmtId="182" formatCode="_ &quot;Gs&quot;\ * #,##0_ ;_ &quot;Gs&quot;\ * \-#,##0_ ;_ &quot;Gs&quot;\ * &quot;-&quot;_ ;_ @_ "/>
    <numFmt numFmtId="183" formatCode="_ * #,##0_ ;_ * \-#,##0_ ;_ * &quot;-&quot;_ ;_ @_ "/>
    <numFmt numFmtId="184" formatCode="_ &quot;Gs&quot;\ * #,##0.00_ ;_ &quot;Gs&quot;\ * \-#,##0.00_ ;_ &quot;Gs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;[Red]#,##0"/>
    <numFmt numFmtId="206" formatCode="_-* #,##0\ _G_s_._-;\-* #,##0\ _G_s_._-;_-* &quot;-&quot;??\ _G_s_._-;_-@_-"/>
    <numFmt numFmtId="207" formatCode="#,##0.0"/>
    <numFmt numFmtId="208" formatCode="#,##0.00000000"/>
    <numFmt numFmtId="209" formatCode="_-[$€]* #,##0.00_-;\-[$€]* #,##0.00_-;_-[$€]* &quot;-&quot;??_-;_-@_-"/>
    <numFmt numFmtId="210" formatCode="[$-C0A]dddd\,\ dd&quot; de &quot;mmmm&quot; de &quot;yyyy"/>
    <numFmt numFmtId="211" formatCode="_-* #,##0_-;\-* #,##0_-;_-* &quot;-&quot;??_-;_-@_-"/>
    <numFmt numFmtId="212" formatCode="[$€-2]\ #,##0.00_);[Red]\([$€-2]\ #,##0.00\)"/>
    <numFmt numFmtId="213" formatCode="[$-3C0A]dddd\,\ dd&quot; de &quot;mmmm&quot; de &quot;yyyy"/>
    <numFmt numFmtId="214" formatCode="[$-3C0A]hh:mm:ss\ AM/PM"/>
    <numFmt numFmtId="215" formatCode="_-* #,##0.0_-;\-* #,##0.0_-;_-* &quot;-&quot;??_-;_-@_-"/>
    <numFmt numFmtId="216" formatCode="0.0"/>
    <numFmt numFmtId="217" formatCode="&quot;Gs&quot;\ #,##0.00"/>
    <numFmt numFmtId="218" formatCode="_(&quot;Gs&quot;\ * #,##0.0_);_(&quot;Gs&quot;\ * \(#,##0.0\);_(&quot;Gs&quot;\ * &quot;-&quot;??_);_(@_)"/>
    <numFmt numFmtId="219" formatCode="_(&quot;Gs&quot;\ * #,##0_);_(&quot;Gs&quot;\ * \(#,##0\);_(&quot;Gs&quot;\ * &quot;-&quot;??_);_(@_)"/>
    <numFmt numFmtId="220" formatCode="_-* #,##0.000_-;\-* #,##0.000_-;_-* &quot;-&quot;??_-;_-@_-"/>
    <numFmt numFmtId="221" formatCode="_(* #,##0_);_(* \(#,##0\);_(* &quot;-&quot;??_);_(@_)"/>
    <numFmt numFmtId="222" formatCode="_-* #,##0\ _€_-;\-* #,##0\ _€_-;_-* &quot;-&quot;??\ _€_-;_-@_-"/>
  </numFmts>
  <fonts count="5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Century Gothic"/>
      <family val="2"/>
    </font>
    <font>
      <sz val="9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20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205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" fontId="2" fillId="33" borderId="0" xfId="50" applyNumberFormat="1" applyFont="1" applyFill="1" applyBorder="1" applyAlignment="1">
      <alignment horizontal="right"/>
    </xf>
    <xf numFmtId="3" fontId="2" fillId="33" borderId="0" xfId="50" applyNumberFormat="1" applyFont="1" applyFill="1" applyBorder="1" applyAlignment="1">
      <alignment/>
    </xf>
    <xf numFmtId="3" fontId="2" fillId="0" borderId="0" xfId="50" applyNumberFormat="1" applyFont="1" applyFill="1" applyBorder="1" applyAlignment="1">
      <alignment/>
    </xf>
    <xf numFmtId="3" fontId="2" fillId="0" borderId="0" xfId="50" applyNumberFormat="1" applyFont="1" applyBorder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34" borderId="0" xfId="0" applyNumberFormat="1" applyFont="1" applyFill="1" applyAlignment="1">
      <alignment horizontal="right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211" fontId="0" fillId="34" borderId="12" xfId="49" applyNumberFormat="1" applyFont="1" applyFill="1" applyBorder="1" applyAlignment="1">
      <alignment horizontal="right"/>
    </xf>
    <xf numFmtId="211" fontId="0" fillId="0" borderId="13" xfId="49" applyNumberFormat="1" applyFont="1" applyFill="1" applyBorder="1" applyAlignment="1">
      <alignment/>
    </xf>
    <xf numFmtId="211" fontId="0" fillId="0" borderId="11" xfId="49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05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211" fontId="0" fillId="34" borderId="14" xfId="49" applyNumberFormat="1" applyFont="1" applyFill="1" applyBorder="1" applyAlignment="1">
      <alignment horizontal="right"/>
    </xf>
    <xf numFmtId="211" fontId="0" fillId="0" borderId="10" xfId="49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211" fontId="0" fillId="0" borderId="15" xfId="49" applyNumberFormat="1" applyFont="1" applyFill="1" applyBorder="1" applyAlignment="1">
      <alignment horizontal="right"/>
    </xf>
    <xf numFmtId="211" fontId="0" fillId="0" borderId="12" xfId="49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11" fontId="0" fillId="0" borderId="14" xfId="49" applyNumberFormat="1" applyFont="1" applyFill="1" applyBorder="1" applyAlignment="1">
      <alignment horizontal="right"/>
    </xf>
    <xf numFmtId="211" fontId="0" fillId="0" borderId="14" xfId="49" applyNumberFormat="1" applyFont="1" applyFill="1" applyBorder="1" applyAlignment="1">
      <alignment/>
    </xf>
    <xf numFmtId="211" fontId="0" fillId="0" borderId="16" xfId="49" applyNumberFormat="1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211" fontId="0" fillId="34" borderId="12" xfId="49" applyNumberFormat="1" applyFont="1" applyFill="1" applyBorder="1" applyAlignment="1">
      <alignment/>
    </xf>
    <xf numFmtId="211" fontId="0" fillId="34" borderId="18" xfId="49" applyNumberFormat="1" applyFont="1" applyFill="1" applyBorder="1" applyAlignment="1">
      <alignment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205" fontId="0" fillId="34" borderId="0" xfId="0" applyNumberFormat="1" applyFont="1" applyFill="1" applyAlignment="1">
      <alignment/>
    </xf>
    <xf numFmtId="0" fontId="0" fillId="34" borderId="19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left"/>
    </xf>
    <xf numFmtId="211" fontId="0" fillId="34" borderId="14" xfId="49" applyNumberFormat="1" applyFont="1" applyFill="1" applyBorder="1" applyAlignment="1">
      <alignment/>
    </xf>
    <xf numFmtId="211" fontId="0" fillId="34" borderId="16" xfId="49" applyNumberFormat="1" applyFont="1" applyFill="1" applyBorder="1" applyAlignment="1">
      <alignment/>
    </xf>
    <xf numFmtId="0" fontId="0" fillId="34" borderId="2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/>
    </xf>
    <xf numFmtId="211" fontId="0" fillId="34" borderId="13" xfId="49" applyNumberFormat="1" applyFont="1" applyFill="1" applyBorder="1" applyAlignment="1">
      <alignment horizontal="right"/>
    </xf>
    <xf numFmtId="211" fontId="0" fillId="34" borderId="13" xfId="49" applyNumberFormat="1" applyFont="1" applyFill="1" applyBorder="1" applyAlignment="1">
      <alignment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left"/>
    </xf>
    <xf numFmtId="211" fontId="0" fillId="34" borderId="10" xfId="49" applyNumberFormat="1" applyFont="1" applyFill="1" applyBorder="1" applyAlignment="1">
      <alignment horizontal="right"/>
    </xf>
    <xf numFmtId="211" fontId="0" fillId="34" borderId="10" xfId="49" applyNumberFormat="1" applyFont="1" applyFill="1" applyBorder="1" applyAlignment="1">
      <alignment/>
    </xf>
    <xf numFmtId="0" fontId="0" fillId="34" borderId="14" xfId="0" applyFont="1" applyFill="1" applyBorder="1" applyAlignment="1">
      <alignment horizontal="left"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211" fontId="0" fillId="34" borderId="11" xfId="49" applyNumberFormat="1" applyFont="1" applyFill="1" applyBorder="1" applyAlignment="1">
      <alignment horizontal="right"/>
    </xf>
    <xf numFmtId="211" fontId="0" fillId="34" borderId="11" xfId="49" applyNumberFormat="1" applyFon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211" fontId="0" fillId="34" borderId="15" xfId="49" applyNumberFormat="1" applyFont="1" applyFill="1" applyBorder="1" applyAlignment="1">
      <alignment horizontal="right"/>
    </xf>
    <xf numFmtId="211" fontId="0" fillId="34" borderId="24" xfId="49" applyNumberFormat="1" applyFont="1" applyFill="1" applyBorder="1" applyAlignment="1">
      <alignment horizontal="right"/>
    </xf>
    <xf numFmtId="0" fontId="0" fillId="37" borderId="0" xfId="0" applyFont="1" applyFill="1" applyAlignment="1">
      <alignment/>
    </xf>
    <xf numFmtId="211" fontId="0" fillId="34" borderId="25" xfId="49" applyNumberFormat="1" applyFont="1" applyFill="1" applyBorder="1" applyAlignment="1">
      <alignment/>
    </xf>
    <xf numFmtId="205" fontId="7" fillId="34" borderId="26" xfId="0" applyNumberFormat="1" applyFont="1" applyFill="1" applyBorder="1" applyAlignment="1">
      <alignment horizontal="center" vertical="center" wrapText="1"/>
    </xf>
    <xf numFmtId="205" fontId="7" fillId="34" borderId="27" xfId="0" applyNumberFormat="1" applyFont="1" applyFill="1" applyBorder="1" applyAlignment="1">
      <alignment horizontal="center" vertical="center" wrapText="1"/>
    </xf>
    <xf numFmtId="205" fontId="7" fillId="34" borderId="27" xfId="50" applyNumberFormat="1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left"/>
    </xf>
    <xf numFmtId="211" fontId="0" fillId="34" borderId="27" xfId="49" applyNumberFormat="1" applyFont="1" applyFill="1" applyBorder="1" applyAlignment="1">
      <alignment horizontal="right"/>
    </xf>
    <xf numFmtId="211" fontId="0" fillId="34" borderId="27" xfId="49" applyNumberFormat="1" applyFont="1" applyFill="1" applyBorder="1" applyAlignment="1">
      <alignment/>
    </xf>
    <xf numFmtId="211" fontId="0" fillId="34" borderId="29" xfId="49" applyNumberFormat="1" applyFont="1" applyFill="1" applyBorder="1" applyAlignment="1">
      <alignment/>
    </xf>
    <xf numFmtId="205" fontId="7" fillId="34" borderId="22" xfId="0" applyNumberFormat="1" applyFont="1" applyFill="1" applyBorder="1" applyAlignment="1">
      <alignment horizontal="center" vertical="center" wrapText="1"/>
    </xf>
    <xf numFmtId="205" fontId="7" fillId="34" borderId="22" xfId="50" applyNumberFormat="1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211" fontId="0" fillId="34" borderId="22" xfId="49" applyNumberFormat="1" applyFont="1" applyFill="1" applyBorder="1" applyAlignment="1">
      <alignment horizontal="right"/>
    </xf>
    <xf numFmtId="211" fontId="0" fillId="34" borderId="22" xfId="49" applyNumberFormat="1" applyFont="1" applyFill="1" applyBorder="1" applyAlignment="1">
      <alignment/>
    </xf>
    <xf numFmtId="205" fontId="7" fillId="34" borderId="30" xfId="0" applyNumberFormat="1" applyFont="1" applyFill="1" applyBorder="1" applyAlignment="1">
      <alignment horizontal="center" vertical="center" wrapText="1"/>
    </xf>
    <xf numFmtId="205" fontId="7" fillId="34" borderId="30" xfId="50" applyNumberFormat="1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/>
    </xf>
    <xf numFmtId="211" fontId="0" fillId="34" borderId="33" xfId="49" applyNumberFormat="1" applyFont="1" applyFill="1" applyBorder="1" applyAlignment="1">
      <alignment/>
    </xf>
    <xf numFmtId="0" fontId="7" fillId="34" borderId="34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211" fontId="0" fillId="34" borderId="34" xfId="49" applyNumberFormat="1" applyFont="1" applyFill="1" applyBorder="1" applyAlignment="1">
      <alignment/>
    </xf>
    <xf numFmtId="0" fontId="7" fillId="34" borderId="26" xfId="0" applyFont="1" applyFill="1" applyBorder="1" applyAlignment="1">
      <alignment horizontal="center" vertical="center" wrapText="1"/>
    </xf>
    <xf numFmtId="205" fontId="8" fillId="36" borderId="20" xfId="0" applyNumberFormat="1" applyFont="1" applyFill="1" applyBorder="1" applyAlignment="1">
      <alignment horizontal="center"/>
    </xf>
    <xf numFmtId="3" fontId="7" fillId="36" borderId="13" xfId="50" applyNumberFormat="1" applyFont="1" applyFill="1" applyBorder="1" applyAlignment="1">
      <alignment horizontal="right"/>
    </xf>
    <xf numFmtId="205" fontId="9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7" fillId="33" borderId="0" xfId="50" applyNumberFormat="1" applyFont="1" applyFill="1" applyBorder="1" applyAlignment="1">
      <alignment horizontal="right"/>
    </xf>
    <xf numFmtId="3" fontId="7" fillId="33" borderId="0" xfId="50" applyNumberFormat="1" applyFont="1" applyFill="1" applyBorder="1" applyAlignment="1">
      <alignment/>
    </xf>
    <xf numFmtId="3" fontId="7" fillId="0" borderId="0" xfId="50" applyNumberFormat="1" applyFont="1" applyFill="1" applyBorder="1" applyAlignment="1">
      <alignment/>
    </xf>
    <xf numFmtId="3" fontId="7" fillId="0" borderId="0" xfId="50" applyNumberFormat="1" applyFont="1" applyBorder="1" applyAlignment="1">
      <alignment/>
    </xf>
    <xf numFmtId="205" fontId="7" fillId="37" borderId="35" xfId="50" applyNumberFormat="1" applyFont="1" applyFill="1" applyBorder="1" applyAlignment="1">
      <alignment horizontal="left" vertical="center" wrapText="1"/>
    </xf>
    <xf numFmtId="205" fontId="7" fillId="37" borderId="29" xfId="50" applyNumberFormat="1" applyFont="1" applyFill="1" applyBorder="1" applyAlignment="1">
      <alignment horizontal="left" vertical="center" wrapText="1"/>
    </xf>
    <xf numFmtId="205" fontId="7" fillId="37" borderId="22" xfId="50" applyNumberFormat="1" applyFont="1" applyFill="1" applyBorder="1" applyAlignment="1">
      <alignment horizontal="left" vertical="center" wrapText="1"/>
    </xf>
    <xf numFmtId="205" fontId="7" fillId="37" borderId="30" xfId="50" applyNumberFormat="1" applyFont="1" applyFill="1" applyBorder="1" applyAlignment="1">
      <alignment horizontal="left" vertical="center" wrapText="1"/>
    </xf>
    <xf numFmtId="205" fontId="7" fillId="37" borderId="36" xfId="50" applyNumberFormat="1" applyFont="1" applyFill="1" applyBorder="1" applyAlignment="1">
      <alignment horizontal="left" vertical="center" wrapText="1"/>
    </xf>
    <xf numFmtId="205" fontId="7" fillId="37" borderId="37" xfId="50" applyNumberFormat="1" applyFont="1" applyFill="1" applyBorder="1" applyAlignment="1">
      <alignment horizontal="left" vertical="center" wrapText="1"/>
    </xf>
    <xf numFmtId="205" fontId="7" fillId="37" borderId="38" xfId="50" applyNumberFormat="1" applyFont="1" applyFill="1" applyBorder="1" applyAlignment="1">
      <alignment horizontal="left" vertical="center" wrapText="1"/>
    </xf>
    <xf numFmtId="3" fontId="7" fillId="36" borderId="13" xfId="50" applyNumberFormat="1" applyFont="1" applyFill="1" applyBorder="1" applyAlignment="1">
      <alignment horizontal="left"/>
    </xf>
    <xf numFmtId="205" fontId="7" fillId="34" borderId="30" xfId="0" applyNumberFormat="1" applyFont="1" applyFill="1" applyBorder="1" applyAlignment="1">
      <alignment horizontal="center" vertical="center" wrapText="1"/>
    </xf>
    <xf numFmtId="205" fontId="7" fillId="34" borderId="30" xfId="50" applyNumberFormat="1" applyFont="1" applyFill="1" applyBorder="1" applyAlignment="1">
      <alignment horizontal="center" vertical="center" wrapText="1"/>
    </xf>
    <xf numFmtId="205" fontId="7" fillId="34" borderId="22" xfId="0" applyNumberFormat="1" applyFont="1" applyFill="1" applyBorder="1" applyAlignment="1">
      <alignment horizontal="center" vertical="center" wrapText="1"/>
    </xf>
    <xf numFmtId="205" fontId="7" fillId="37" borderId="30" xfId="50" applyNumberFormat="1" applyFont="1" applyFill="1" applyBorder="1" applyAlignment="1">
      <alignment horizontal="left" vertical="center" wrapText="1"/>
    </xf>
    <xf numFmtId="205" fontId="7" fillId="37" borderId="22" xfId="50" applyNumberFormat="1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center"/>
    </xf>
    <xf numFmtId="211" fontId="0" fillId="34" borderId="30" xfId="49" applyNumberFormat="1" applyFont="1" applyFill="1" applyBorder="1" applyAlignment="1">
      <alignment horizontal="right"/>
    </xf>
    <xf numFmtId="215" fontId="0" fillId="34" borderId="39" xfId="49" applyNumberFormat="1" applyFont="1" applyFill="1" applyBorder="1" applyAlignment="1">
      <alignment horizontal="right"/>
    </xf>
    <xf numFmtId="3" fontId="0" fillId="34" borderId="11" xfId="0" applyNumberFormat="1" applyFont="1" applyFill="1" applyBorder="1" applyAlignment="1">
      <alignment horizontal="right"/>
    </xf>
    <xf numFmtId="0" fontId="7" fillId="34" borderId="18" xfId="0" applyFont="1" applyFill="1" applyBorder="1" applyAlignment="1">
      <alignment horizontal="center" vertical="center" wrapText="1"/>
    </xf>
    <xf numFmtId="205" fontId="7" fillId="34" borderId="12" xfId="50" applyNumberFormat="1" applyFont="1" applyFill="1" applyBorder="1" applyAlignment="1">
      <alignment horizontal="center" vertical="center" wrapText="1"/>
    </xf>
    <xf numFmtId="205" fontId="7" fillId="34" borderId="30" xfId="50" applyNumberFormat="1" applyFont="1" applyFill="1" applyBorder="1" applyAlignment="1">
      <alignment horizontal="center" vertical="center" wrapText="1"/>
    </xf>
    <xf numFmtId="205" fontId="7" fillId="34" borderId="40" xfId="0" applyNumberFormat="1" applyFont="1" applyFill="1" applyBorder="1" applyAlignment="1">
      <alignment horizontal="center" vertical="center" wrapText="1"/>
    </xf>
    <xf numFmtId="205" fontId="7" fillId="34" borderId="30" xfId="0" applyNumberFormat="1" applyFont="1" applyFill="1" applyBorder="1" applyAlignment="1">
      <alignment horizontal="center" vertical="center" wrapText="1"/>
    </xf>
    <xf numFmtId="205" fontId="7" fillId="34" borderId="15" xfId="0" applyNumberFormat="1" applyFont="1" applyFill="1" applyBorder="1" applyAlignment="1">
      <alignment horizontal="center" vertical="center" wrapText="1"/>
    </xf>
    <xf numFmtId="205" fontId="7" fillId="37" borderId="24" xfId="50" applyNumberFormat="1" applyFont="1" applyFill="1" applyBorder="1" applyAlignment="1">
      <alignment horizontal="left" vertical="center" wrapText="1"/>
    </xf>
    <xf numFmtId="205" fontId="7" fillId="37" borderId="19" xfId="50" applyNumberFormat="1" applyFont="1" applyFill="1" applyBorder="1" applyAlignment="1">
      <alignment horizontal="left" vertical="center" wrapText="1"/>
    </xf>
    <xf numFmtId="205" fontId="7" fillId="38" borderId="10" xfId="50" applyNumberFormat="1" applyFont="1" applyFill="1" applyBorder="1" applyAlignment="1">
      <alignment horizontal="left" vertical="center" wrapText="1"/>
    </xf>
    <xf numFmtId="205" fontId="7" fillId="38" borderId="22" xfId="50" applyNumberFormat="1" applyFont="1" applyFill="1" applyBorder="1" applyAlignment="1">
      <alignment horizontal="left" vertical="center" wrapText="1"/>
    </xf>
    <xf numFmtId="0" fontId="7" fillId="34" borderId="41" xfId="0" applyFont="1" applyFill="1" applyBorder="1" applyAlignment="1">
      <alignment horizontal="center" vertical="center" wrapText="1"/>
    </xf>
    <xf numFmtId="205" fontId="7" fillId="34" borderId="42" xfId="50" applyNumberFormat="1" applyFont="1" applyFill="1" applyBorder="1" applyAlignment="1">
      <alignment horizontal="center" vertical="center" wrapText="1"/>
    </xf>
    <xf numFmtId="205" fontId="7" fillId="34" borderId="40" xfId="50" applyNumberFormat="1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205" fontId="7" fillId="34" borderId="22" xfId="0" applyNumberFormat="1" applyFont="1" applyFill="1" applyBorder="1" applyAlignment="1">
      <alignment horizontal="center" vertical="center" wrapText="1"/>
    </xf>
    <xf numFmtId="3" fontId="7" fillId="34" borderId="30" xfId="0" applyNumberFormat="1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205" fontId="7" fillId="37" borderId="38" xfId="50" applyNumberFormat="1" applyFont="1" applyFill="1" applyBorder="1" applyAlignment="1">
      <alignment horizontal="left" vertical="center" wrapText="1"/>
    </xf>
    <xf numFmtId="205" fontId="7" fillId="37" borderId="43" xfId="50" applyNumberFormat="1" applyFont="1" applyFill="1" applyBorder="1" applyAlignment="1">
      <alignment horizontal="left" vertical="center" wrapText="1"/>
    </xf>
    <xf numFmtId="205" fontId="7" fillId="37" borderId="36" xfId="50" applyNumberFormat="1" applyFont="1" applyFill="1" applyBorder="1" applyAlignment="1">
      <alignment horizontal="left" vertical="center" wrapText="1"/>
    </xf>
    <xf numFmtId="205" fontId="7" fillId="34" borderId="42" xfId="0" applyNumberFormat="1" applyFont="1" applyFill="1" applyBorder="1" applyAlignment="1">
      <alignment horizontal="center" vertical="center" wrapText="1"/>
    </xf>
    <xf numFmtId="205" fontId="7" fillId="34" borderId="40" xfId="0" applyNumberFormat="1" applyFont="1" applyFill="1" applyBorder="1" applyAlignment="1">
      <alignment horizontal="center" vertical="center" wrapText="1"/>
    </xf>
    <xf numFmtId="205" fontId="7" fillId="34" borderId="22" xfId="50" applyNumberFormat="1" applyFont="1" applyFill="1" applyBorder="1" applyAlignment="1">
      <alignment horizontal="center" vertical="center" wrapText="1"/>
    </xf>
    <xf numFmtId="205" fontId="7" fillId="34" borderId="30" xfId="50" applyNumberFormat="1" applyFont="1" applyFill="1" applyBorder="1" applyAlignment="1">
      <alignment horizontal="center" vertical="center" wrapText="1"/>
    </xf>
    <xf numFmtId="205" fontId="7" fillId="34" borderId="15" xfId="50" applyNumberFormat="1" applyFont="1" applyFill="1" applyBorder="1" applyAlignment="1">
      <alignment horizontal="center" vertical="center" wrapText="1"/>
    </xf>
    <xf numFmtId="205" fontId="7" fillId="34" borderId="4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205" fontId="7" fillId="0" borderId="45" xfId="0" applyNumberFormat="1" applyFont="1" applyFill="1" applyBorder="1" applyAlignment="1">
      <alignment horizontal="center" vertical="center"/>
    </xf>
    <xf numFmtId="205" fontId="7" fillId="0" borderId="15" xfId="0" applyNumberFormat="1" applyFont="1" applyFill="1" applyBorder="1" applyAlignment="1">
      <alignment horizontal="center" vertical="center"/>
    </xf>
    <xf numFmtId="205" fontId="7" fillId="0" borderId="10" xfId="0" applyNumberFormat="1" applyFont="1" applyFill="1" applyBorder="1" applyAlignment="1">
      <alignment horizontal="center" vertical="center" wrapText="1"/>
    </xf>
    <xf numFmtId="205" fontId="7" fillId="0" borderId="2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205" fontId="7" fillId="0" borderId="30" xfId="50" applyNumberFormat="1" applyFont="1" applyFill="1" applyBorder="1" applyAlignment="1">
      <alignment horizontal="center" vertical="center" wrapText="1"/>
    </xf>
    <xf numFmtId="205" fontId="7" fillId="0" borderId="15" xfId="5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205" fontId="7" fillId="34" borderId="21" xfId="50" applyNumberFormat="1" applyFont="1" applyFill="1" applyBorder="1" applyAlignment="1">
      <alignment horizontal="center" vertical="center"/>
    </xf>
    <xf numFmtId="205" fontId="7" fillId="0" borderId="46" xfId="0" applyNumberFormat="1" applyFont="1" applyFill="1" applyBorder="1" applyAlignment="1">
      <alignment horizontal="center" vertical="center" wrapText="1"/>
    </xf>
    <xf numFmtId="205" fontId="7" fillId="0" borderId="40" xfId="0" applyNumberFormat="1" applyFont="1" applyFill="1" applyBorder="1" applyAlignment="1">
      <alignment horizontal="center" vertical="center" wrapText="1"/>
    </xf>
    <xf numFmtId="3" fontId="7" fillId="34" borderId="22" xfId="0" applyNumberFormat="1" applyFont="1" applyFill="1" applyBorder="1" applyAlignment="1">
      <alignment horizontal="center" vertical="center" wrapText="1"/>
    </xf>
    <xf numFmtId="3" fontId="7" fillId="34" borderId="38" xfId="0" applyNumberFormat="1" applyFont="1" applyFill="1" applyBorder="1" applyAlignment="1">
      <alignment horizontal="center" vertical="center" wrapText="1"/>
    </xf>
    <xf numFmtId="3" fontId="7" fillId="34" borderId="36" xfId="0" applyNumberFormat="1" applyFont="1" applyFill="1" applyBorder="1" applyAlignment="1">
      <alignment horizontal="center" vertical="center" wrapText="1"/>
    </xf>
    <xf numFmtId="3" fontId="7" fillId="34" borderId="15" xfId="0" applyNumberFormat="1" applyFont="1" applyFill="1" applyBorder="1" applyAlignment="1">
      <alignment horizontal="center" vertical="center" wrapText="1"/>
    </xf>
    <xf numFmtId="205" fontId="8" fillId="36" borderId="47" xfId="0" applyNumberFormat="1" applyFont="1" applyFill="1" applyBorder="1" applyAlignment="1">
      <alignment horizontal="center"/>
    </xf>
    <xf numFmtId="205" fontId="8" fillId="36" borderId="48" xfId="0" applyNumberFormat="1" applyFont="1" applyFill="1" applyBorder="1" applyAlignment="1">
      <alignment horizontal="center"/>
    </xf>
    <xf numFmtId="205" fontId="8" fillId="36" borderId="20" xfId="0" applyNumberFormat="1" applyFont="1" applyFill="1" applyBorder="1" applyAlignment="1">
      <alignment horizontal="center"/>
    </xf>
    <xf numFmtId="205" fontId="7" fillId="37" borderId="30" xfId="50" applyNumberFormat="1" applyFont="1" applyFill="1" applyBorder="1" applyAlignment="1">
      <alignment horizontal="left" vertical="center" wrapText="1"/>
    </xf>
    <xf numFmtId="205" fontId="7" fillId="37" borderId="15" xfId="50" applyNumberFormat="1" applyFont="1" applyFill="1" applyBorder="1" applyAlignment="1">
      <alignment horizontal="left" vertical="center" wrapText="1"/>
    </xf>
    <xf numFmtId="205" fontId="7" fillId="37" borderId="42" xfId="50" applyNumberFormat="1" applyFont="1" applyFill="1" applyBorder="1" applyAlignment="1">
      <alignment horizontal="left" vertical="center" wrapText="1"/>
    </xf>
    <xf numFmtId="205" fontId="7" fillId="37" borderId="40" xfId="50" applyNumberFormat="1" applyFont="1" applyFill="1" applyBorder="1" applyAlignment="1">
      <alignment horizontal="left" vertical="center" wrapText="1"/>
    </xf>
    <xf numFmtId="0" fontId="5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05" fontId="7" fillId="37" borderId="21" xfId="50" applyNumberFormat="1" applyFont="1" applyFill="1" applyBorder="1" applyAlignment="1">
      <alignment horizontal="left" vertical="center" wrapText="1"/>
    </xf>
    <xf numFmtId="205" fontId="7" fillId="37" borderId="22" xfId="5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3" fontId="7" fillId="34" borderId="30" xfId="49" applyNumberFormat="1" applyFont="1" applyFill="1" applyBorder="1" applyAlignment="1">
      <alignment horizontal="center" vertical="center" wrapText="1"/>
    </xf>
    <xf numFmtId="3" fontId="7" fillId="34" borderId="15" xfId="49" applyNumberFormat="1" applyFont="1" applyFill="1" applyBorder="1" applyAlignment="1">
      <alignment horizontal="center" vertical="center" wrapText="1"/>
    </xf>
    <xf numFmtId="205" fontId="7" fillId="0" borderId="42" xfId="0" applyNumberFormat="1" applyFont="1" applyFill="1" applyBorder="1" applyAlignment="1">
      <alignment horizontal="center" vertical="center"/>
    </xf>
    <xf numFmtId="205" fontId="7" fillId="0" borderId="40" xfId="0" applyNumberFormat="1" applyFont="1" applyFill="1" applyBorder="1" applyAlignment="1">
      <alignment horizontal="center" vertical="center"/>
    </xf>
    <xf numFmtId="205" fontId="7" fillId="0" borderId="30" xfId="0" applyNumberFormat="1" applyFont="1" applyFill="1" applyBorder="1" applyAlignment="1">
      <alignment horizontal="center" vertical="center" wrapText="1"/>
    </xf>
    <xf numFmtId="205" fontId="7" fillId="0" borderId="15" xfId="0" applyNumberFormat="1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1181100</xdr:colOff>
      <xdr:row>4</xdr:row>
      <xdr:rowOff>1619250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63125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122"/>
  <sheetViews>
    <sheetView tabSelected="1" zoomScaleSheetLayoutView="70" workbookViewId="0" topLeftCell="A1">
      <selection activeCell="X40" sqref="X40"/>
    </sheetView>
  </sheetViews>
  <sheetFormatPr defaultColWidth="11.421875" defaultRowHeight="12.75"/>
  <cols>
    <col min="1" max="2" width="8.421875" style="0" customWidth="1"/>
    <col min="3" max="3" width="13.00390625" style="0" customWidth="1"/>
    <col min="4" max="4" width="44.28125" style="1" customWidth="1"/>
    <col min="5" max="5" width="38.28125" style="1" customWidth="1"/>
    <col min="6" max="6" width="16.28125" style="1" customWidth="1"/>
    <col min="7" max="7" width="41.28125" style="1" customWidth="1"/>
    <col min="8" max="8" width="17.7109375" style="3" customWidth="1"/>
    <col min="9" max="9" width="16.140625" style="2" customWidth="1"/>
    <col min="10" max="10" width="21.00390625" style="2" customWidth="1"/>
    <col min="11" max="11" width="16.140625" style="2" customWidth="1"/>
    <col min="12" max="12" width="16.28125" style="2" customWidth="1"/>
    <col min="13" max="13" width="16.00390625" style="2" customWidth="1"/>
    <col min="14" max="14" width="16.28125" style="2" customWidth="1"/>
    <col min="15" max="15" width="15.8515625" style="2" customWidth="1"/>
    <col min="16" max="16" width="16.28125" style="0" customWidth="1"/>
    <col min="17" max="17" width="16.140625" style="0" customWidth="1"/>
    <col min="18" max="19" width="16.57421875" style="0" customWidth="1"/>
    <col min="20" max="21" width="18.00390625" style="0" customWidth="1"/>
    <col min="22" max="22" width="17.8515625" style="0" customWidth="1"/>
    <col min="26" max="26" width="14.8515625" style="0" bestFit="1" customWidth="1"/>
    <col min="27" max="27" width="14.140625" style="0" bestFit="1" customWidth="1"/>
  </cols>
  <sheetData>
    <row r="1" spans="1:22" ht="15.75" customHeight="1">
      <c r="A1" s="182" t="s">
        <v>28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</row>
    <row r="2" spans="1:22" ht="15.7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</row>
    <row r="3" spans="1:22" ht="15.75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</row>
    <row r="4" spans="1:22" ht="15.7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</row>
    <row r="5" spans="1:22" ht="182.25" customHeight="1">
      <c r="A5" s="183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</row>
    <row r="6" spans="1:22" ht="25.5" customHeight="1">
      <c r="A6" s="186" t="s">
        <v>32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1"/>
      <c r="T6" s="12"/>
      <c r="U6" s="12"/>
      <c r="V6" s="13"/>
    </row>
    <row r="7" spans="1:22" ht="25.5" customHeight="1">
      <c r="A7" s="157" t="s">
        <v>24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1"/>
      <c r="T7" s="12"/>
      <c r="U7" s="12"/>
      <c r="V7" s="13"/>
    </row>
    <row r="8" spans="1:22" ht="30.75" customHeight="1">
      <c r="A8" s="157" t="s">
        <v>85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1"/>
      <c r="T8" s="12"/>
      <c r="U8" s="12"/>
      <c r="V8" s="14"/>
    </row>
    <row r="9" spans="1:22" s="19" customFormat="1" ht="44.25" customHeight="1" thickBot="1">
      <c r="A9" s="15" t="s">
        <v>15</v>
      </c>
      <c r="B9" s="15" t="s">
        <v>12</v>
      </c>
      <c r="C9" s="15" t="s">
        <v>13</v>
      </c>
      <c r="D9" s="15" t="s">
        <v>14</v>
      </c>
      <c r="E9" s="15" t="s">
        <v>29</v>
      </c>
      <c r="F9" s="16" t="s">
        <v>17</v>
      </c>
      <c r="G9" s="16" t="s">
        <v>18</v>
      </c>
      <c r="H9" s="17" t="s">
        <v>0</v>
      </c>
      <c r="I9" s="17" t="s">
        <v>1</v>
      </c>
      <c r="J9" s="17" t="s">
        <v>2</v>
      </c>
      <c r="K9" s="17" t="s">
        <v>3</v>
      </c>
      <c r="L9" s="17" t="s">
        <v>4</v>
      </c>
      <c r="M9" s="17" t="s">
        <v>5</v>
      </c>
      <c r="N9" s="17" t="s">
        <v>6</v>
      </c>
      <c r="O9" s="17" t="s">
        <v>7</v>
      </c>
      <c r="P9" s="18" t="s">
        <v>8</v>
      </c>
      <c r="Q9" s="17" t="s">
        <v>9</v>
      </c>
      <c r="R9" s="17" t="s">
        <v>10</v>
      </c>
      <c r="S9" s="17" t="s">
        <v>11</v>
      </c>
      <c r="T9" s="16" t="s">
        <v>25</v>
      </c>
      <c r="U9" s="16" t="s">
        <v>87</v>
      </c>
      <c r="V9" s="16" t="s">
        <v>23</v>
      </c>
    </row>
    <row r="10" spans="1:26" s="25" customFormat="1" ht="14.25" customHeight="1">
      <c r="A10" s="158">
        <v>1</v>
      </c>
      <c r="B10" s="160"/>
      <c r="C10" s="160">
        <v>3901352</v>
      </c>
      <c r="D10" s="162" t="s">
        <v>33</v>
      </c>
      <c r="E10" s="162" t="s">
        <v>30</v>
      </c>
      <c r="F10" s="20">
        <v>111</v>
      </c>
      <c r="G10" s="21" t="s">
        <v>19</v>
      </c>
      <c r="H10" s="22">
        <v>3200000</v>
      </c>
      <c r="I10" s="22">
        <v>3200000</v>
      </c>
      <c r="J10" s="22">
        <v>3200000</v>
      </c>
      <c r="K10" s="22">
        <v>3200000</v>
      </c>
      <c r="L10" s="22">
        <v>3200000</v>
      </c>
      <c r="M10" s="22">
        <v>3200000</v>
      </c>
      <c r="N10" s="22">
        <v>3200000</v>
      </c>
      <c r="O10" s="22">
        <v>3200000</v>
      </c>
      <c r="P10" s="22">
        <v>3200000</v>
      </c>
      <c r="Q10" s="22">
        <v>3200000</v>
      </c>
      <c r="R10" s="22">
        <v>3200000</v>
      </c>
      <c r="S10" s="22">
        <v>3200000</v>
      </c>
      <c r="T10" s="23">
        <f>SUM(H10:S10)</f>
        <v>38400000</v>
      </c>
      <c r="U10" s="24">
        <f>T10/12</f>
        <v>3200000</v>
      </c>
      <c r="V10" s="135">
        <f>SUM(T10:U11)</f>
        <v>75400000</v>
      </c>
      <c r="X10" s="26"/>
      <c r="Z10" s="27"/>
    </row>
    <row r="11" spans="1:24" s="25" customFormat="1" ht="15" customHeight="1" thickBot="1">
      <c r="A11" s="159"/>
      <c r="B11" s="161"/>
      <c r="C11" s="161"/>
      <c r="D11" s="163"/>
      <c r="E11" s="163"/>
      <c r="F11" s="28">
        <v>133</v>
      </c>
      <c r="G11" s="29" t="s">
        <v>22</v>
      </c>
      <c r="H11" s="30">
        <v>2600000</v>
      </c>
      <c r="I11" s="30">
        <v>2600000</v>
      </c>
      <c r="J11" s="30">
        <v>2600000</v>
      </c>
      <c r="K11" s="30">
        <v>2600000</v>
      </c>
      <c r="L11" s="30">
        <v>2600000</v>
      </c>
      <c r="M11" s="30">
        <v>2600000</v>
      </c>
      <c r="N11" s="30">
        <v>2600000</v>
      </c>
      <c r="O11" s="30">
        <v>2600000</v>
      </c>
      <c r="P11" s="30">
        <v>2600000</v>
      </c>
      <c r="Q11" s="30">
        <v>2600000</v>
      </c>
      <c r="R11" s="30">
        <v>2600000</v>
      </c>
      <c r="S11" s="30">
        <v>2600000</v>
      </c>
      <c r="T11" s="31">
        <f>SUM(H11:S11)</f>
        <v>31200000</v>
      </c>
      <c r="U11" s="31">
        <f>T11/12</f>
        <v>2600000</v>
      </c>
      <c r="V11" s="136"/>
      <c r="X11" s="26"/>
    </row>
    <row r="12" spans="1:24" s="25" customFormat="1" ht="14.25" customHeight="1">
      <c r="A12" s="189">
        <v>2</v>
      </c>
      <c r="B12" s="191"/>
      <c r="C12" s="191">
        <v>2445637</v>
      </c>
      <c r="D12" s="166" t="s">
        <v>80</v>
      </c>
      <c r="E12" s="166" t="s">
        <v>30</v>
      </c>
      <c r="F12" s="32">
        <v>111</v>
      </c>
      <c r="G12" s="33" t="s">
        <v>19</v>
      </c>
      <c r="H12" s="37">
        <v>2114000</v>
      </c>
      <c r="I12" s="37">
        <v>2114000</v>
      </c>
      <c r="J12" s="37">
        <v>2114000</v>
      </c>
      <c r="K12" s="37">
        <v>2114000</v>
      </c>
      <c r="L12" s="37">
        <v>2114000</v>
      </c>
      <c r="M12" s="37">
        <v>2114000</v>
      </c>
      <c r="N12" s="37">
        <v>2114000</v>
      </c>
      <c r="O12" s="37">
        <v>2114000</v>
      </c>
      <c r="P12" s="37">
        <v>2114000</v>
      </c>
      <c r="Q12" s="37">
        <v>2114000</v>
      </c>
      <c r="R12" s="37">
        <v>2114000</v>
      </c>
      <c r="S12" s="37">
        <v>2114000</v>
      </c>
      <c r="T12" s="31">
        <f>SUM(H12:S12)</f>
        <v>25368000</v>
      </c>
      <c r="U12" s="31">
        <f>T12/12</f>
        <v>2114000</v>
      </c>
      <c r="V12" s="135">
        <f>SUM(T12:U13)</f>
        <v>49400000</v>
      </c>
      <c r="X12" s="26"/>
    </row>
    <row r="13" spans="1:24" s="25" customFormat="1" ht="13.5" customHeight="1" thickBot="1">
      <c r="A13" s="190"/>
      <c r="B13" s="192"/>
      <c r="C13" s="192"/>
      <c r="D13" s="167"/>
      <c r="E13" s="167"/>
      <c r="F13" s="34">
        <v>133</v>
      </c>
      <c r="G13" s="35" t="s">
        <v>22</v>
      </c>
      <c r="H13" s="36">
        <v>1686000</v>
      </c>
      <c r="I13" s="36">
        <v>1686000</v>
      </c>
      <c r="J13" s="36">
        <v>1686000</v>
      </c>
      <c r="K13" s="36">
        <v>1686000</v>
      </c>
      <c r="L13" s="36">
        <v>1686000</v>
      </c>
      <c r="M13" s="36">
        <v>1686000</v>
      </c>
      <c r="N13" s="36">
        <v>1686000</v>
      </c>
      <c r="O13" s="36">
        <v>1686000</v>
      </c>
      <c r="P13" s="36">
        <v>1686000</v>
      </c>
      <c r="Q13" s="36">
        <v>1686000</v>
      </c>
      <c r="R13" s="36">
        <v>1686000</v>
      </c>
      <c r="S13" s="36">
        <v>1686000</v>
      </c>
      <c r="T13" s="31">
        <f>SUM(H13:S13)</f>
        <v>20232000</v>
      </c>
      <c r="U13" s="31">
        <f>T13/12</f>
        <v>1686000</v>
      </c>
      <c r="V13" s="136"/>
      <c r="X13" s="26"/>
    </row>
    <row r="14" spans="1:24" s="38" customFormat="1" ht="14.25" customHeight="1">
      <c r="A14" s="169">
        <v>3</v>
      </c>
      <c r="B14" s="164"/>
      <c r="C14" s="164">
        <v>2667352</v>
      </c>
      <c r="D14" s="166" t="s">
        <v>34</v>
      </c>
      <c r="E14" s="166" t="s">
        <v>30</v>
      </c>
      <c r="F14" s="32">
        <v>111</v>
      </c>
      <c r="G14" s="33" t="s">
        <v>19</v>
      </c>
      <c r="H14" s="37">
        <v>1800000</v>
      </c>
      <c r="I14" s="37">
        <v>1800000</v>
      </c>
      <c r="J14" s="37">
        <v>1800000</v>
      </c>
      <c r="K14" s="37">
        <v>1800000</v>
      </c>
      <c r="L14" s="37">
        <v>1800000</v>
      </c>
      <c r="M14" s="37">
        <v>1800000</v>
      </c>
      <c r="N14" s="37">
        <v>1800000</v>
      </c>
      <c r="O14" s="37">
        <v>1800000</v>
      </c>
      <c r="P14" s="37">
        <v>1800000</v>
      </c>
      <c r="Q14" s="37">
        <v>1800000</v>
      </c>
      <c r="R14" s="37">
        <v>1800000</v>
      </c>
      <c r="S14" s="37">
        <v>1800000</v>
      </c>
      <c r="T14" s="31">
        <f>SUM(H14:S14)</f>
        <v>21600000</v>
      </c>
      <c r="U14" s="31">
        <f>T14/12</f>
        <v>1800000</v>
      </c>
      <c r="V14" s="133">
        <f>SUM(T14:U15)</f>
        <v>41340000</v>
      </c>
      <c r="X14" s="39"/>
    </row>
    <row r="15" spans="1:24" s="38" customFormat="1" ht="15" customHeight="1" thickBot="1">
      <c r="A15" s="170"/>
      <c r="B15" s="165"/>
      <c r="C15" s="165"/>
      <c r="D15" s="167"/>
      <c r="E15" s="167"/>
      <c r="F15" s="34">
        <v>133</v>
      </c>
      <c r="G15" s="35" t="s">
        <v>22</v>
      </c>
      <c r="H15" s="40">
        <v>1380000</v>
      </c>
      <c r="I15" s="40">
        <v>1380000</v>
      </c>
      <c r="J15" s="40">
        <v>1380000</v>
      </c>
      <c r="K15" s="40">
        <v>1380000</v>
      </c>
      <c r="L15" s="40">
        <v>1380000</v>
      </c>
      <c r="M15" s="40">
        <v>1380000</v>
      </c>
      <c r="N15" s="40">
        <v>1380000</v>
      </c>
      <c r="O15" s="40">
        <v>1380000</v>
      </c>
      <c r="P15" s="40">
        <v>1380000</v>
      </c>
      <c r="Q15" s="40">
        <v>1380000</v>
      </c>
      <c r="R15" s="40">
        <v>1380000</v>
      </c>
      <c r="S15" s="40">
        <v>1380000</v>
      </c>
      <c r="T15" s="41">
        <f aca="true" t="shared" si="0" ref="T15:T92">SUM(H15:S15)</f>
        <v>16560000</v>
      </c>
      <c r="U15" s="42">
        <f aca="true" t="shared" si="1" ref="U15:U49">T15/12</f>
        <v>1380000</v>
      </c>
      <c r="V15" s="184"/>
      <c r="X15" s="39"/>
    </row>
    <row r="16" spans="1:26" s="47" customFormat="1" ht="15.75" customHeight="1">
      <c r="A16" s="151">
        <v>4</v>
      </c>
      <c r="B16" s="154"/>
      <c r="C16" s="154">
        <v>2132120</v>
      </c>
      <c r="D16" s="146" t="s">
        <v>35</v>
      </c>
      <c r="E16" s="146" t="s">
        <v>30</v>
      </c>
      <c r="F16" s="43">
        <v>111</v>
      </c>
      <c r="G16" s="44" t="s">
        <v>19</v>
      </c>
      <c r="H16" s="22">
        <v>2184000</v>
      </c>
      <c r="I16" s="22">
        <v>2184000</v>
      </c>
      <c r="J16" s="22">
        <v>2184000</v>
      </c>
      <c r="K16" s="22">
        <v>2184000</v>
      </c>
      <c r="L16" s="22">
        <v>2184000</v>
      </c>
      <c r="M16" s="22">
        <v>2184000</v>
      </c>
      <c r="N16" s="22">
        <v>2184000</v>
      </c>
      <c r="O16" s="22">
        <v>2184000</v>
      </c>
      <c r="P16" s="22">
        <v>2184000</v>
      </c>
      <c r="Q16" s="22">
        <v>2184000</v>
      </c>
      <c r="R16" s="22">
        <v>2184000</v>
      </c>
      <c r="S16" s="22">
        <v>2184000</v>
      </c>
      <c r="T16" s="45">
        <f t="shared" si="0"/>
        <v>26208000</v>
      </c>
      <c r="U16" s="46">
        <f t="shared" si="1"/>
        <v>2184000</v>
      </c>
      <c r="V16" s="133">
        <f>SUM(T16:U17)</f>
        <v>54600000</v>
      </c>
      <c r="X16" s="48"/>
      <c r="Z16" s="49"/>
    </row>
    <row r="17" spans="1:24" s="47" customFormat="1" ht="15" customHeight="1" thickBot="1">
      <c r="A17" s="152"/>
      <c r="B17" s="155"/>
      <c r="C17" s="155"/>
      <c r="D17" s="144"/>
      <c r="E17" s="144"/>
      <c r="F17" s="50">
        <v>133</v>
      </c>
      <c r="G17" s="51" t="s">
        <v>22</v>
      </c>
      <c r="H17" s="30">
        <v>2016000</v>
      </c>
      <c r="I17" s="30">
        <v>2016000</v>
      </c>
      <c r="J17" s="30">
        <v>2016000</v>
      </c>
      <c r="K17" s="30">
        <v>2016000</v>
      </c>
      <c r="L17" s="30">
        <v>2016000</v>
      </c>
      <c r="M17" s="30">
        <v>2016000</v>
      </c>
      <c r="N17" s="30">
        <v>2016000</v>
      </c>
      <c r="O17" s="30">
        <v>2016000</v>
      </c>
      <c r="P17" s="30">
        <v>2016000</v>
      </c>
      <c r="Q17" s="30">
        <v>2016000</v>
      </c>
      <c r="R17" s="30">
        <v>2016000</v>
      </c>
      <c r="S17" s="30">
        <v>2016000</v>
      </c>
      <c r="T17" s="52">
        <f t="shared" si="0"/>
        <v>24192000</v>
      </c>
      <c r="U17" s="53">
        <f t="shared" si="1"/>
        <v>2016000</v>
      </c>
      <c r="V17" s="184"/>
      <c r="X17" s="48"/>
    </row>
    <row r="18" spans="1:24" s="47" customFormat="1" ht="14.25" customHeight="1">
      <c r="A18" s="142">
        <v>5</v>
      </c>
      <c r="B18" s="168"/>
      <c r="C18" s="153">
        <v>3744139</v>
      </c>
      <c r="D18" s="145" t="s">
        <v>36</v>
      </c>
      <c r="E18" s="145" t="s">
        <v>30</v>
      </c>
      <c r="F18" s="54">
        <v>111</v>
      </c>
      <c r="G18" s="44" t="s">
        <v>19</v>
      </c>
      <c r="H18" s="56">
        <v>2500000</v>
      </c>
      <c r="I18" s="56">
        <v>2500000</v>
      </c>
      <c r="J18" s="56">
        <v>2500000</v>
      </c>
      <c r="K18" s="56">
        <v>2500000</v>
      </c>
      <c r="L18" s="56">
        <v>2500000</v>
      </c>
      <c r="M18" s="56">
        <v>2500000</v>
      </c>
      <c r="N18" s="56">
        <v>2500000</v>
      </c>
      <c r="O18" s="56">
        <v>2500000</v>
      </c>
      <c r="P18" s="56">
        <v>2500000</v>
      </c>
      <c r="Q18" s="56">
        <v>2500000</v>
      </c>
      <c r="R18" s="56">
        <v>2500000</v>
      </c>
      <c r="S18" s="56">
        <v>2500000</v>
      </c>
      <c r="T18" s="57">
        <f t="shared" si="0"/>
        <v>30000000</v>
      </c>
      <c r="U18" s="57">
        <f t="shared" si="1"/>
        <v>2500000</v>
      </c>
      <c r="V18" s="178">
        <f>SUM(T18:U19)</f>
        <v>61100000</v>
      </c>
      <c r="X18" s="48"/>
    </row>
    <row r="19" spans="1:26" s="47" customFormat="1" ht="14.25" customHeight="1" thickBot="1">
      <c r="A19" s="142"/>
      <c r="B19" s="168"/>
      <c r="C19" s="153"/>
      <c r="D19" s="145"/>
      <c r="E19" s="145"/>
      <c r="F19" s="58">
        <v>131</v>
      </c>
      <c r="G19" s="51" t="s">
        <v>22</v>
      </c>
      <c r="H19" s="60">
        <v>2200000</v>
      </c>
      <c r="I19" s="60">
        <v>2200000</v>
      </c>
      <c r="J19" s="60">
        <v>2200000</v>
      </c>
      <c r="K19" s="60">
        <v>2200000</v>
      </c>
      <c r="L19" s="60">
        <v>2200000</v>
      </c>
      <c r="M19" s="60">
        <v>2200000</v>
      </c>
      <c r="N19" s="60">
        <v>2200000</v>
      </c>
      <c r="O19" s="60">
        <v>2200000</v>
      </c>
      <c r="P19" s="60">
        <v>2200000</v>
      </c>
      <c r="Q19" s="60">
        <v>2200000</v>
      </c>
      <c r="R19" s="60">
        <v>2200000</v>
      </c>
      <c r="S19" s="60">
        <v>2200000</v>
      </c>
      <c r="T19" s="61">
        <f t="shared" si="0"/>
        <v>26400000</v>
      </c>
      <c r="U19" s="61">
        <f t="shared" si="1"/>
        <v>2200000</v>
      </c>
      <c r="V19" s="185"/>
      <c r="X19" s="48"/>
      <c r="Z19" s="48"/>
    </row>
    <row r="20" spans="1:24" s="63" customFormat="1" ht="15" customHeight="1">
      <c r="A20" s="158">
        <v>6</v>
      </c>
      <c r="B20" s="131"/>
      <c r="C20" s="154">
        <v>4916539</v>
      </c>
      <c r="D20" s="146" t="s">
        <v>54</v>
      </c>
      <c r="E20" s="146" t="s">
        <v>30</v>
      </c>
      <c r="F20" s="43">
        <v>111</v>
      </c>
      <c r="G20" s="44" t="s">
        <v>19</v>
      </c>
      <c r="H20" s="22">
        <v>2122600</v>
      </c>
      <c r="I20" s="22">
        <v>2122600</v>
      </c>
      <c r="J20" s="22">
        <v>2122600</v>
      </c>
      <c r="K20" s="22">
        <v>2122600</v>
      </c>
      <c r="L20" s="22">
        <v>2122600</v>
      </c>
      <c r="M20" s="22">
        <v>2122600</v>
      </c>
      <c r="N20" s="22">
        <v>2122600</v>
      </c>
      <c r="O20" s="22">
        <v>2122600</v>
      </c>
      <c r="P20" s="22">
        <v>2122600</v>
      </c>
      <c r="Q20" s="22">
        <v>2122600</v>
      </c>
      <c r="R20" s="22"/>
      <c r="S20" s="22"/>
      <c r="T20" s="45">
        <f>SUM(H20:S20)</f>
        <v>21226000</v>
      </c>
      <c r="U20" s="45">
        <f t="shared" si="1"/>
        <v>1768833.3333333333</v>
      </c>
      <c r="V20" s="148">
        <v>42466667</v>
      </c>
      <c r="X20" s="64"/>
    </row>
    <row r="21" spans="1:24" s="63" customFormat="1" ht="14.25" customHeight="1" thickBot="1">
      <c r="A21" s="159"/>
      <c r="B21" s="132"/>
      <c r="C21" s="155"/>
      <c r="D21" s="144"/>
      <c r="E21" s="144"/>
      <c r="F21" s="50">
        <v>113</v>
      </c>
      <c r="G21" s="51" t="s">
        <v>72</v>
      </c>
      <c r="H21" s="69">
        <v>1877400</v>
      </c>
      <c r="I21" s="69">
        <v>1877400</v>
      </c>
      <c r="J21" s="69">
        <v>1877400</v>
      </c>
      <c r="K21" s="69">
        <v>1877400</v>
      </c>
      <c r="L21" s="69">
        <v>1877400</v>
      </c>
      <c r="M21" s="69">
        <v>1877400</v>
      </c>
      <c r="N21" s="69">
        <v>1877400</v>
      </c>
      <c r="O21" s="69">
        <v>1877400</v>
      </c>
      <c r="P21" s="69">
        <v>1877400</v>
      </c>
      <c r="Q21" s="69">
        <v>1877400</v>
      </c>
      <c r="R21" s="69"/>
      <c r="S21" s="69"/>
      <c r="T21" s="52">
        <f>SUM(H21:S21)</f>
        <v>18774000</v>
      </c>
      <c r="U21" s="52">
        <f t="shared" si="1"/>
        <v>1564500</v>
      </c>
      <c r="V21" s="150"/>
      <c r="X21" s="64"/>
    </row>
    <row r="22" spans="1:22" s="47" customFormat="1" ht="12.75" customHeight="1" thickBot="1">
      <c r="A22" s="189">
        <v>7</v>
      </c>
      <c r="B22" s="131"/>
      <c r="C22" s="187">
        <v>4108850</v>
      </c>
      <c r="D22" s="146" t="s">
        <v>86</v>
      </c>
      <c r="E22" s="146" t="s">
        <v>30</v>
      </c>
      <c r="F22" s="123">
        <v>111</v>
      </c>
      <c r="G22" s="44" t="s">
        <v>19</v>
      </c>
      <c r="H22" s="79">
        <v>1500000</v>
      </c>
      <c r="I22" s="79">
        <v>1500000</v>
      </c>
      <c r="J22" s="79">
        <v>1500000</v>
      </c>
      <c r="K22" s="79">
        <v>1500000</v>
      </c>
      <c r="L22" s="79">
        <v>1623333</v>
      </c>
      <c r="M22" s="79">
        <v>1600000</v>
      </c>
      <c r="N22" s="79">
        <v>1600000</v>
      </c>
      <c r="O22" s="79">
        <v>1600000</v>
      </c>
      <c r="P22" s="79">
        <v>1600000</v>
      </c>
      <c r="Q22" s="79">
        <v>1600000</v>
      </c>
      <c r="R22" s="79">
        <v>2122600</v>
      </c>
      <c r="S22" s="79">
        <v>2122600</v>
      </c>
      <c r="T22" s="80">
        <f t="shared" si="0"/>
        <v>19868533</v>
      </c>
      <c r="U22" s="80">
        <f t="shared" si="1"/>
        <v>1655711.0833333333</v>
      </c>
      <c r="V22" s="133">
        <f>SUM(T22:U23)</f>
        <v>36771944.08333333</v>
      </c>
    </row>
    <row r="23" spans="1:24" s="47" customFormat="1" ht="15" customHeight="1" thickBot="1">
      <c r="A23" s="190"/>
      <c r="B23" s="132"/>
      <c r="C23" s="188"/>
      <c r="D23" s="144"/>
      <c r="E23" s="144"/>
      <c r="F23" s="58">
        <v>131</v>
      </c>
      <c r="G23" s="51" t="s">
        <v>22</v>
      </c>
      <c r="H23" s="30">
        <v>800000</v>
      </c>
      <c r="I23" s="30">
        <v>800000</v>
      </c>
      <c r="J23" s="30">
        <v>800000</v>
      </c>
      <c r="K23" s="30">
        <v>800000</v>
      </c>
      <c r="L23" s="30">
        <v>1120000</v>
      </c>
      <c r="M23" s="30">
        <v>1200000</v>
      </c>
      <c r="N23" s="30">
        <v>1200000</v>
      </c>
      <c r="O23" s="30">
        <v>1200000</v>
      </c>
      <c r="P23" s="30">
        <v>1200000</v>
      </c>
      <c r="Q23" s="30">
        <v>1200000</v>
      </c>
      <c r="R23" s="30">
        <v>1877400</v>
      </c>
      <c r="S23" s="30">
        <v>1877400</v>
      </c>
      <c r="T23" s="52">
        <f t="shared" si="0"/>
        <v>14074800</v>
      </c>
      <c r="U23" s="53">
        <f t="shared" si="1"/>
        <v>1172900</v>
      </c>
      <c r="V23" s="134"/>
      <c r="X23" s="48"/>
    </row>
    <row r="24" spans="1:22" s="47" customFormat="1" ht="12" customHeight="1" thickBot="1">
      <c r="A24" s="169">
        <v>8</v>
      </c>
      <c r="B24" s="131"/>
      <c r="C24" s="154">
        <v>3568071</v>
      </c>
      <c r="D24" s="146" t="s">
        <v>83</v>
      </c>
      <c r="E24" s="146" t="s">
        <v>30</v>
      </c>
      <c r="F24" s="123">
        <v>111</v>
      </c>
      <c r="G24" s="44" t="s">
        <v>19</v>
      </c>
      <c r="H24" s="22">
        <v>3650000</v>
      </c>
      <c r="I24" s="22">
        <v>3650000</v>
      </c>
      <c r="J24" s="22">
        <v>3650000</v>
      </c>
      <c r="K24" s="22">
        <v>3650000</v>
      </c>
      <c r="L24" s="22">
        <v>3650000</v>
      </c>
      <c r="M24" s="22">
        <v>3650000</v>
      </c>
      <c r="N24" s="22">
        <v>3650000</v>
      </c>
      <c r="O24" s="22">
        <v>3650000</v>
      </c>
      <c r="P24" s="22">
        <v>3650000</v>
      </c>
      <c r="Q24" s="22">
        <v>3650000</v>
      </c>
      <c r="R24" s="22">
        <v>3650000</v>
      </c>
      <c r="S24" s="22">
        <v>3650000</v>
      </c>
      <c r="T24" s="80">
        <f>SUM(H24:S24)</f>
        <v>43800000</v>
      </c>
      <c r="U24" s="80">
        <f aca="true" t="shared" si="2" ref="U24:U30">T24/12</f>
        <v>3650000</v>
      </c>
      <c r="V24" s="133">
        <f>SUM(T24:U25)</f>
        <v>81900000</v>
      </c>
    </row>
    <row r="25" spans="1:24" s="47" customFormat="1" ht="14.25" customHeight="1" thickBot="1">
      <c r="A25" s="170"/>
      <c r="B25" s="132"/>
      <c r="C25" s="155"/>
      <c r="D25" s="144"/>
      <c r="E25" s="144"/>
      <c r="F25" s="58">
        <v>131</v>
      </c>
      <c r="G25" s="51" t="s">
        <v>22</v>
      </c>
      <c r="H25" s="30">
        <v>2650000</v>
      </c>
      <c r="I25" s="30">
        <v>2650000</v>
      </c>
      <c r="J25" s="30">
        <v>2650000</v>
      </c>
      <c r="K25" s="30">
        <v>2650000</v>
      </c>
      <c r="L25" s="30">
        <v>2650000</v>
      </c>
      <c r="M25" s="30">
        <v>2650000</v>
      </c>
      <c r="N25" s="30">
        <v>2650000</v>
      </c>
      <c r="O25" s="30">
        <v>2650000</v>
      </c>
      <c r="P25" s="30">
        <v>2650000</v>
      </c>
      <c r="Q25" s="30">
        <v>2650000</v>
      </c>
      <c r="R25" s="30">
        <v>2650000</v>
      </c>
      <c r="S25" s="30">
        <v>2650000</v>
      </c>
      <c r="T25" s="52">
        <f>SUM(H25:S25)</f>
        <v>31800000</v>
      </c>
      <c r="U25" s="53">
        <f t="shared" si="2"/>
        <v>2650000</v>
      </c>
      <c r="V25" s="134"/>
      <c r="X25" s="48"/>
    </row>
    <row r="26" spans="1:24" s="47" customFormat="1" ht="13.5" customHeight="1">
      <c r="A26" s="151">
        <v>9</v>
      </c>
      <c r="B26" s="131"/>
      <c r="C26" s="131">
        <v>4605107</v>
      </c>
      <c r="D26" s="131" t="s">
        <v>39</v>
      </c>
      <c r="E26" s="131" t="s">
        <v>30</v>
      </c>
      <c r="F26" s="43">
        <v>111</v>
      </c>
      <c r="G26" s="44" t="s">
        <v>19</v>
      </c>
      <c r="H26" s="22">
        <v>3650000</v>
      </c>
      <c r="I26" s="22">
        <v>3650000</v>
      </c>
      <c r="J26" s="22">
        <v>3650000</v>
      </c>
      <c r="K26" s="22">
        <v>3650000</v>
      </c>
      <c r="L26" s="22">
        <v>3650000</v>
      </c>
      <c r="M26" s="22">
        <v>3650000</v>
      </c>
      <c r="N26" s="22">
        <v>3650000</v>
      </c>
      <c r="O26" s="22">
        <v>3650000</v>
      </c>
      <c r="P26" s="22">
        <v>3650000</v>
      </c>
      <c r="Q26" s="22">
        <v>3650000</v>
      </c>
      <c r="R26" s="22">
        <v>3650000</v>
      </c>
      <c r="S26" s="22">
        <v>3650000</v>
      </c>
      <c r="T26" s="45">
        <f>SUM(H26:S26)</f>
        <v>43800000</v>
      </c>
      <c r="U26" s="46">
        <f t="shared" si="2"/>
        <v>3650000</v>
      </c>
      <c r="V26" s="133">
        <f>SUM(T26:U27)</f>
        <v>81900000</v>
      </c>
      <c r="X26" s="48"/>
    </row>
    <row r="27" spans="1:24" s="47" customFormat="1" ht="15.75" customHeight="1" thickBot="1">
      <c r="A27" s="152"/>
      <c r="B27" s="132"/>
      <c r="C27" s="132"/>
      <c r="D27" s="132"/>
      <c r="E27" s="132"/>
      <c r="F27" s="50">
        <v>133</v>
      </c>
      <c r="G27" s="51" t="s">
        <v>22</v>
      </c>
      <c r="H27" s="30">
        <v>2650000</v>
      </c>
      <c r="I27" s="30">
        <v>2650000</v>
      </c>
      <c r="J27" s="30">
        <v>2650000</v>
      </c>
      <c r="K27" s="30">
        <v>2650000</v>
      </c>
      <c r="L27" s="30">
        <v>2650000</v>
      </c>
      <c r="M27" s="30">
        <v>2650000</v>
      </c>
      <c r="N27" s="30">
        <v>2650000</v>
      </c>
      <c r="O27" s="30">
        <v>2650000</v>
      </c>
      <c r="P27" s="30">
        <v>2650000</v>
      </c>
      <c r="Q27" s="30">
        <v>2650000</v>
      </c>
      <c r="R27" s="30">
        <v>2650000</v>
      </c>
      <c r="S27" s="30">
        <v>2650000</v>
      </c>
      <c r="T27" s="52">
        <f>SUM(H27:S27)</f>
        <v>31800000</v>
      </c>
      <c r="U27" s="53">
        <f t="shared" si="2"/>
        <v>2650000</v>
      </c>
      <c r="V27" s="134"/>
      <c r="X27" s="48"/>
    </row>
    <row r="28" spans="1:24" s="63" customFormat="1" ht="14.25" customHeight="1">
      <c r="A28" s="151">
        <v>10</v>
      </c>
      <c r="B28" s="131"/>
      <c r="C28" s="154">
        <v>451580</v>
      </c>
      <c r="D28" s="146" t="s">
        <v>37</v>
      </c>
      <c r="E28" s="146" t="s">
        <v>30</v>
      </c>
      <c r="F28" s="43">
        <v>111</v>
      </c>
      <c r="G28" s="44" t="s">
        <v>19</v>
      </c>
      <c r="H28" s="22">
        <v>5530100</v>
      </c>
      <c r="I28" s="22">
        <v>5530100</v>
      </c>
      <c r="J28" s="22">
        <v>5530100</v>
      </c>
      <c r="K28" s="22">
        <v>5530100</v>
      </c>
      <c r="L28" s="22">
        <v>5530100</v>
      </c>
      <c r="M28" s="22">
        <v>5530100</v>
      </c>
      <c r="N28" s="22">
        <v>1474693</v>
      </c>
      <c r="O28" s="22"/>
      <c r="P28" s="22"/>
      <c r="Q28" s="22"/>
      <c r="R28" s="22">
        <v>5530100</v>
      </c>
      <c r="S28" s="22">
        <v>5530100</v>
      </c>
      <c r="T28" s="45">
        <f aca="true" t="shared" si="3" ref="T28:T34">SUM(H28:S28)</f>
        <v>45715493</v>
      </c>
      <c r="U28" s="45">
        <f t="shared" si="2"/>
        <v>3809624.4166666665</v>
      </c>
      <c r="V28" s="148">
        <f>SUM(T28:U31)</f>
        <v>127203561.49999999</v>
      </c>
      <c r="X28" s="64"/>
    </row>
    <row r="29" spans="1:24" s="63" customFormat="1" ht="13.5" customHeight="1">
      <c r="A29" s="156"/>
      <c r="B29" s="142"/>
      <c r="C29" s="153"/>
      <c r="D29" s="147"/>
      <c r="E29" s="147"/>
      <c r="F29" s="54">
        <v>113</v>
      </c>
      <c r="G29" s="55" t="s">
        <v>20</v>
      </c>
      <c r="H29" s="65">
        <v>6000000</v>
      </c>
      <c r="I29" s="65">
        <v>6000000</v>
      </c>
      <c r="J29" s="65">
        <v>6000000</v>
      </c>
      <c r="K29" s="65">
        <v>6000000</v>
      </c>
      <c r="L29" s="65">
        <v>6000000</v>
      </c>
      <c r="M29" s="65">
        <v>6000000</v>
      </c>
      <c r="N29" s="65">
        <v>1600000</v>
      </c>
      <c r="O29" s="65"/>
      <c r="P29" s="65"/>
      <c r="Q29" s="65"/>
      <c r="R29" s="65">
        <v>6000000</v>
      </c>
      <c r="S29" s="65">
        <v>6000000</v>
      </c>
      <c r="T29" s="66">
        <f t="shared" si="3"/>
        <v>49600000</v>
      </c>
      <c r="U29" s="66">
        <f t="shared" si="2"/>
        <v>4133333.3333333335</v>
      </c>
      <c r="V29" s="149"/>
      <c r="X29" s="64"/>
    </row>
    <row r="30" spans="1:24" s="63" customFormat="1" ht="13.5" customHeight="1">
      <c r="A30" s="156"/>
      <c r="B30" s="142"/>
      <c r="C30" s="153"/>
      <c r="D30" s="147"/>
      <c r="E30" s="147"/>
      <c r="F30" s="54">
        <v>133</v>
      </c>
      <c r="G30" s="55" t="s">
        <v>22</v>
      </c>
      <c r="H30" s="65">
        <v>2500000</v>
      </c>
      <c r="I30" s="65">
        <v>2500000</v>
      </c>
      <c r="J30" s="65">
        <v>2500000</v>
      </c>
      <c r="K30" s="65">
        <v>2500000</v>
      </c>
      <c r="L30" s="65">
        <v>2500000</v>
      </c>
      <c r="M30" s="65">
        <v>2500000</v>
      </c>
      <c r="N30" s="65">
        <v>583333</v>
      </c>
      <c r="O30" s="65"/>
      <c r="P30" s="65"/>
      <c r="Q30" s="65"/>
      <c r="R30" s="65">
        <v>2500000</v>
      </c>
      <c r="S30" s="65">
        <v>2500000</v>
      </c>
      <c r="T30" s="66">
        <f t="shared" si="3"/>
        <v>20583333</v>
      </c>
      <c r="U30" s="66">
        <f t="shared" si="2"/>
        <v>1715277.75</v>
      </c>
      <c r="V30" s="149"/>
      <c r="X30" s="64"/>
    </row>
    <row r="31" spans="1:24" s="63" customFormat="1" ht="13.5" customHeight="1" thickBot="1">
      <c r="A31" s="152"/>
      <c r="B31" s="132"/>
      <c r="C31" s="155"/>
      <c r="D31" s="144"/>
      <c r="E31" s="144"/>
      <c r="F31" s="67">
        <v>232</v>
      </c>
      <c r="G31" s="68" t="s">
        <v>21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69">
        <v>958500</v>
      </c>
      <c r="S31" s="69">
        <v>688000</v>
      </c>
      <c r="T31" s="52">
        <f t="shared" si="3"/>
        <v>1646500</v>
      </c>
      <c r="U31" s="52">
        <v>0</v>
      </c>
      <c r="V31" s="150"/>
      <c r="X31" s="64"/>
    </row>
    <row r="32" spans="1:24" s="63" customFormat="1" ht="15" customHeight="1">
      <c r="A32" s="151">
        <v>11</v>
      </c>
      <c r="B32" s="131"/>
      <c r="C32" s="154">
        <v>2350146</v>
      </c>
      <c r="D32" s="146" t="s">
        <v>43</v>
      </c>
      <c r="E32" s="146" t="s">
        <v>30</v>
      </c>
      <c r="F32" s="43">
        <v>111</v>
      </c>
      <c r="G32" s="44" t="s">
        <v>19</v>
      </c>
      <c r="H32" s="22"/>
      <c r="I32" s="22"/>
      <c r="J32" s="22"/>
      <c r="K32" s="22"/>
      <c r="L32" s="22"/>
      <c r="M32" s="22"/>
      <c r="N32" s="22">
        <v>4055407</v>
      </c>
      <c r="O32" s="22">
        <v>5530100</v>
      </c>
      <c r="P32" s="22">
        <v>5530100</v>
      </c>
      <c r="Q32" s="22">
        <v>5530100</v>
      </c>
      <c r="R32" s="22"/>
      <c r="S32" s="22"/>
      <c r="T32" s="45">
        <f t="shared" si="3"/>
        <v>20645707</v>
      </c>
      <c r="U32" s="45">
        <f>T32/12</f>
        <v>1720475.5833333333</v>
      </c>
      <c r="V32" s="148">
        <f>SUM(T32:U35)</f>
        <v>56743959.99999999</v>
      </c>
      <c r="X32" s="64"/>
    </row>
    <row r="33" spans="1:24" s="63" customFormat="1" ht="12.75" customHeight="1" thickBot="1">
      <c r="A33" s="156"/>
      <c r="B33" s="142"/>
      <c r="C33" s="153"/>
      <c r="D33" s="147"/>
      <c r="E33" s="147"/>
      <c r="F33" s="54">
        <v>113</v>
      </c>
      <c r="G33" s="55" t="s">
        <v>20</v>
      </c>
      <c r="H33" s="30"/>
      <c r="I33" s="30"/>
      <c r="J33" s="30"/>
      <c r="K33" s="30"/>
      <c r="L33" s="30"/>
      <c r="M33" s="30"/>
      <c r="N33" s="65">
        <v>1833333</v>
      </c>
      <c r="O33" s="65">
        <v>6000000</v>
      </c>
      <c r="P33" s="65">
        <v>6000000</v>
      </c>
      <c r="Q33" s="65">
        <v>6000000</v>
      </c>
      <c r="R33" s="65"/>
      <c r="S33" s="65"/>
      <c r="T33" s="66">
        <f t="shared" si="3"/>
        <v>19833333</v>
      </c>
      <c r="U33" s="66">
        <f>T33/12</f>
        <v>1652777.75</v>
      </c>
      <c r="V33" s="149"/>
      <c r="X33" s="64"/>
    </row>
    <row r="34" spans="1:24" s="63" customFormat="1" ht="12.75" customHeight="1">
      <c r="A34" s="156"/>
      <c r="B34" s="142"/>
      <c r="C34" s="153"/>
      <c r="D34" s="147"/>
      <c r="E34" s="147"/>
      <c r="F34" s="54">
        <v>133</v>
      </c>
      <c r="G34" s="55" t="s">
        <v>22</v>
      </c>
      <c r="H34" s="65"/>
      <c r="I34" s="65"/>
      <c r="J34" s="65"/>
      <c r="K34" s="65"/>
      <c r="L34" s="65"/>
      <c r="M34" s="65"/>
      <c r="N34" s="65">
        <v>4400000</v>
      </c>
      <c r="O34" s="65">
        <v>2500000</v>
      </c>
      <c r="P34" s="65">
        <v>2500000</v>
      </c>
      <c r="Q34" s="65">
        <v>2500000</v>
      </c>
      <c r="R34" s="65"/>
      <c r="S34" s="65"/>
      <c r="T34" s="66">
        <f t="shared" si="3"/>
        <v>11900000</v>
      </c>
      <c r="U34" s="66">
        <f>T34/12</f>
        <v>991666.6666666666</v>
      </c>
      <c r="V34" s="149"/>
      <c r="X34" s="64"/>
    </row>
    <row r="35" spans="1:24" s="63" customFormat="1" ht="13.5" customHeight="1" thickBot="1">
      <c r="A35" s="152"/>
      <c r="B35" s="132"/>
      <c r="C35" s="155"/>
      <c r="D35" s="144"/>
      <c r="E35" s="144"/>
      <c r="F35" s="67">
        <v>232</v>
      </c>
      <c r="G35" s="68" t="s">
        <v>21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  <c r="R35" s="52">
        <v>0</v>
      </c>
      <c r="S35" s="52">
        <v>0</v>
      </c>
      <c r="T35" s="52">
        <f>S35</f>
        <v>0</v>
      </c>
      <c r="U35" s="52">
        <v>0</v>
      </c>
      <c r="V35" s="150"/>
      <c r="X35" s="64"/>
    </row>
    <row r="36" spans="1:22" s="47" customFormat="1" ht="12.75" customHeight="1" thickBot="1">
      <c r="A36" s="151">
        <v>12</v>
      </c>
      <c r="B36" s="131"/>
      <c r="C36" s="153">
        <v>1758967</v>
      </c>
      <c r="D36" s="147" t="s">
        <v>88</v>
      </c>
      <c r="E36" s="146" t="s">
        <v>30</v>
      </c>
      <c r="F36" s="123">
        <v>111</v>
      </c>
      <c r="G36" s="44" t="s">
        <v>19</v>
      </c>
      <c r="H36" s="56">
        <v>2500000</v>
      </c>
      <c r="I36" s="56">
        <v>2500000</v>
      </c>
      <c r="J36" s="56">
        <v>2500000</v>
      </c>
      <c r="K36" s="56">
        <v>2500000</v>
      </c>
      <c r="L36" s="56">
        <v>2500000</v>
      </c>
      <c r="M36" s="56">
        <v>2500000</v>
      </c>
      <c r="N36" s="56">
        <v>2500000</v>
      </c>
      <c r="O36" s="56">
        <v>2500000</v>
      </c>
      <c r="P36" s="56">
        <v>2500000</v>
      </c>
      <c r="Q36" s="56">
        <v>2500000</v>
      </c>
      <c r="R36" s="56">
        <v>2500000</v>
      </c>
      <c r="S36" s="56">
        <v>2500000</v>
      </c>
      <c r="T36" s="80">
        <f>SUM(H36:S36)</f>
        <v>30000000</v>
      </c>
      <c r="U36" s="80">
        <f>T36/12</f>
        <v>2500000</v>
      </c>
      <c r="V36" s="133">
        <f>SUM(T36:U37)</f>
        <v>48100000</v>
      </c>
    </row>
    <row r="37" spans="1:24" s="47" customFormat="1" ht="12.75" customHeight="1" thickBot="1">
      <c r="A37" s="152"/>
      <c r="B37" s="132"/>
      <c r="C37" s="153"/>
      <c r="D37" s="147"/>
      <c r="E37" s="144"/>
      <c r="F37" s="58">
        <v>131</v>
      </c>
      <c r="G37" s="51" t="s">
        <v>22</v>
      </c>
      <c r="H37" s="60">
        <v>1200000</v>
      </c>
      <c r="I37" s="60">
        <v>1200000</v>
      </c>
      <c r="J37" s="60">
        <v>1200000</v>
      </c>
      <c r="K37" s="60">
        <v>1200000</v>
      </c>
      <c r="L37" s="60">
        <v>1200000</v>
      </c>
      <c r="M37" s="60">
        <v>1200000</v>
      </c>
      <c r="N37" s="60">
        <v>1200000</v>
      </c>
      <c r="O37" s="60">
        <v>1200000</v>
      </c>
      <c r="P37" s="60">
        <v>1200000</v>
      </c>
      <c r="Q37" s="60">
        <v>1200000</v>
      </c>
      <c r="R37" s="60">
        <v>1200000</v>
      </c>
      <c r="S37" s="60">
        <v>1200000</v>
      </c>
      <c r="T37" s="52">
        <f>SUM(H37:S37)</f>
        <v>14400000</v>
      </c>
      <c r="U37" s="53">
        <f>T37/12</f>
        <v>1200000</v>
      </c>
      <c r="V37" s="134"/>
      <c r="X37" s="48"/>
    </row>
    <row r="38" spans="1:25" s="47" customFormat="1" ht="12.75" customHeight="1">
      <c r="A38" s="151">
        <v>13</v>
      </c>
      <c r="B38" s="131"/>
      <c r="C38" s="131">
        <v>3328844</v>
      </c>
      <c r="D38" s="146" t="s">
        <v>38</v>
      </c>
      <c r="E38" s="146" t="s">
        <v>30</v>
      </c>
      <c r="F38" s="43">
        <v>111</v>
      </c>
      <c r="G38" s="44" t="s">
        <v>19</v>
      </c>
      <c r="H38" s="70">
        <v>1600000</v>
      </c>
      <c r="I38" s="70">
        <v>1600000</v>
      </c>
      <c r="J38" s="70">
        <v>1600000</v>
      </c>
      <c r="K38" s="70"/>
      <c r="L38" s="70"/>
      <c r="M38" s="70"/>
      <c r="N38" s="70"/>
      <c r="O38" s="70"/>
      <c r="P38" s="70"/>
      <c r="Q38" s="70"/>
      <c r="R38" s="70"/>
      <c r="S38" s="70"/>
      <c r="T38" s="45">
        <f t="shared" si="0"/>
        <v>4800000</v>
      </c>
      <c r="U38" s="46">
        <f t="shared" si="1"/>
        <v>400000</v>
      </c>
      <c r="V38" s="180">
        <f>SUM(T38:U39)</f>
        <v>9100000</v>
      </c>
      <c r="X38" s="48"/>
      <c r="Y38" s="71"/>
    </row>
    <row r="39" spans="1:24" s="47" customFormat="1" ht="14.25" customHeight="1" thickBot="1">
      <c r="A39" s="152"/>
      <c r="B39" s="132"/>
      <c r="C39" s="132"/>
      <c r="D39" s="144"/>
      <c r="E39" s="144"/>
      <c r="F39" s="67">
        <v>133</v>
      </c>
      <c r="G39" s="62" t="s">
        <v>22</v>
      </c>
      <c r="H39" s="30">
        <v>1200000</v>
      </c>
      <c r="I39" s="30">
        <v>1200000</v>
      </c>
      <c r="J39" s="30">
        <v>1200000</v>
      </c>
      <c r="K39" s="30"/>
      <c r="L39" s="30"/>
      <c r="M39" s="30"/>
      <c r="N39" s="30"/>
      <c r="O39" s="30"/>
      <c r="P39" s="30"/>
      <c r="Q39" s="30"/>
      <c r="R39" s="30"/>
      <c r="S39" s="30"/>
      <c r="T39" s="52">
        <f t="shared" si="0"/>
        <v>3600000</v>
      </c>
      <c r="U39" s="53">
        <f t="shared" si="1"/>
        <v>300000</v>
      </c>
      <c r="V39" s="181"/>
      <c r="X39" s="48"/>
    </row>
    <row r="40" spans="1:24" s="47" customFormat="1" ht="12.75" customHeight="1">
      <c r="A40" s="140">
        <v>14</v>
      </c>
      <c r="B40" s="131"/>
      <c r="C40" s="131">
        <v>4605107</v>
      </c>
      <c r="D40" s="131" t="s">
        <v>89</v>
      </c>
      <c r="E40" s="131" t="s">
        <v>30</v>
      </c>
      <c r="F40" s="43">
        <v>111</v>
      </c>
      <c r="G40" s="44" t="s">
        <v>19</v>
      </c>
      <c r="H40" s="22">
        <v>1900000</v>
      </c>
      <c r="I40" s="22">
        <v>1900000</v>
      </c>
      <c r="J40" s="22">
        <v>1900000</v>
      </c>
      <c r="K40" s="22">
        <v>1900000</v>
      </c>
      <c r="L40" s="22">
        <v>1900000</v>
      </c>
      <c r="M40" s="22">
        <v>1900000</v>
      </c>
      <c r="N40" s="22">
        <v>1900000</v>
      </c>
      <c r="O40" s="22">
        <v>1900000</v>
      </c>
      <c r="P40" s="22">
        <v>1900000</v>
      </c>
      <c r="Q40" s="22">
        <v>1900000</v>
      </c>
      <c r="R40" s="22">
        <v>1900000</v>
      </c>
      <c r="S40" s="22">
        <v>1900000</v>
      </c>
      <c r="T40" s="45">
        <f t="shared" si="0"/>
        <v>22800000</v>
      </c>
      <c r="U40" s="46">
        <f t="shared" si="1"/>
        <v>1900000</v>
      </c>
      <c r="V40" s="133">
        <f>SUM(T40:U41)</f>
        <v>47710000</v>
      </c>
      <c r="X40" s="48"/>
    </row>
    <row r="41" spans="1:24" s="47" customFormat="1" ht="12.75" customHeight="1" thickBot="1">
      <c r="A41" s="141"/>
      <c r="B41" s="132"/>
      <c r="C41" s="132"/>
      <c r="D41" s="132"/>
      <c r="E41" s="132"/>
      <c r="F41" s="50">
        <v>133</v>
      </c>
      <c r="G41" s="51" t="s">
        <v>22</v>
      </c>
      <c r="H41" s="30">
        <v>1770000</v>
      </c>
      <c r="I41" s="30">
        <v>1770000</v>
      </c>
      <c r="J41" s="30">
        <v>1770000</v>
      </c>
      <c r="K41" s="30">
        <v>1770000</v>
      </c>
      <c r="L41" s="30">
        <v>1770000</v>
      </c>
      <c r="M41" s="30">
        <v>1770000</v>
      </c>
      <c r="N41" s="30">
        <v>1770000</v>
      </c>
      <c r="O41" s="30">
        <v>1770000</v>
      </c>
      <c r="P41" s="30">
        <v>1770000</v>
      </c>
      <c r="Q41" s="30">
        <v>1770000</v>
      </c>
      <c r="R41" s="30">
        <v>1770000</v>
      </c>
      <c r="S41" s="30">
        <v>1770000</v>
      </c>
      <c r="T41" s="52">
        <f t="shared" si="0"/>
        <v>21240000</v>
      </c>
      <c r="U41" s="53">
        <f t="shared" si="1"/>
        <v>1770000</v>
      </c>
      <c r="V41" s="134"/>
      <c r="X41" s="48"/>
    </row>
    <row r="42" spans="1:24" s="47" customFormat="1" ht="12" customHeight="1">
      <c r="A42" s="137">
        <v>15</v>
      </c>
      <c r="B42" s="138"/>
      <c r="C42" s="143">
        <v>4789943</v>
      </c>
      <c r="D42" s="146" t="s">
        <v>40</v>
      </c>
      <c r="E42" s="146" t="s">
        <v>30</v>
      </c>
      <c r="F42" s="43">
        <v>112</v>
      </c>
      <c r="G42" s="44" t="s">
        <v>84</v>
      </c>
      <c r="H42" s="22">
        <v>2750000</v>
      </c>
      <c r="I42" s="22">
        <v>2750000</v>
      </c>
      <c r="J42" s="22">
        <v>2750000</v>
      </c>
      <c r="K42" s="22">
        <v>2750000</v>
      </c>
      <c r="L42" s="22">
        <v>2750000</v>
      </c>
      <c r="M42" s="22">
        <v>2750000</v>
      </c>
      <c r="N42" s="22">
        <v>2750000</v>
      </c>
      <c r="O42" s="22">
        <v>2750000</v>
      </c>
      <c r="P42" s="22">
        <v>2750000</v>
      </c>
      <c r="Q42" s="22">
        <v>2750000</v>
      </c>
      <c r="R42" s="22">
        <v>2750000</v>
      </c>
      <c r="S42" s="22">
        <v>2750000</v>
      </c>
      <c r="T42" s="45">
        <f t="shared" si="0"/>
        <v>33000000</v>
      </c>
      <c r="U42" s="46">
        <f t="shared" si="1"/>
        <v>2750000</v>
      </c>
      <c r="V42" s="133">
        <f>SUM(T42:U43)</f>
        <v>62400000</v>
      </c>
      <c r="X42" s="48"/>
    </row>
    <row r="43" spans="1:24" s="47" customFormat="1" ht="13.5" customHeight="1" thickBot="1">
      <c r="A43" s="137"/>
      <c r="B43" s="139"/>
      <c r="C43" s="144"/>
      <c r="D43" s="144"/>
      <c r="E43" s="144"/>
      <c r="F43" s="50">
        <v>113</v>
      </c>
      <c r="G43" s="51" t="s">
        <v>20</v>
      </c>
      <c r="H43" s="30">
        <v>2050000</v>
      </c>
      <c r="I43" s="30">
        <v>2050000</v>
      </c>
      <c r="J43" s="30">
        <v>2050000</v>
      </c>
      <c r="K43" s="30">
        <v>2050000</v>
      </c>
      <c r="L43" s="30">
        <v>2050000</v>
      </c>
      <c r="M43" s="30">
        <v>2050000</v>
      </c>
      <c r="N43" s="30">
        <v>2050000</v>
      </c>
      <c r="O43" s="30">
        <v>2050000</v>
      </c>
      <c r="P43" s="30">
        <v>2050000</v>
      </c>
      <c r="Q43" s="30">
        <v>2050000</v>
      </c>
      <c r="R43" s="30">
        <v>2050000</v>
      </c>
      <c r="S43" s="30">
        <v>2050000</v>
      </c>
      <c r="T43" s="52">
        <f t="shared" si="0"/>
        <v>24600000</v>
      </c>
      <c r="U43" s="53">
        <f t="shared" si="1"/>
        <v>2050000</v>
      </c>
      <c r="V43" s="134"/>
      <c r="X43" s="48"/>
    </row>
    <row r="44" spans="1:24" s="47" customFormat="1" ht="13.5" customHeight="1">
      <c r="A44" s="140">
        <v>16</v>
      </c>
      <c r="B44" s="142"/>
      <c r="C44" s="142">
        <v>2075873</v>
      </c>
      <c r="D44" s="145" t="s">
        <v>41</v>
      </c>
      <c r="E44" s="145" t="s">
        <v>30</v>
      </c>
      <c r="F44" s="43">
        <v>112</v>
      </c>
      <c r="G44" s="44" t="s">
        <v>84</v>
      </c>
      <c r="H44" s="22">
        <v>2750000</v>
      </c>
      <c r="I44" s="22">
        <v>2750000</v>
      </c>
      <c r="J44" s="22">
        <v>2750000</v>
      </c>
      <c r="K44" s="22">
        <v>2750000</v>
      </c>
      <c r="L44" s="22">
        <v>2750000</v>
      </c>
      <c r="M44" s="22">
        <v>2750000</v>
      </c>
      <c r="N44" s="22">
        <v>2750000</v>
      </c>
      <c r="O44" s="22">
        <v>2750000</v>
      </c>
      <c r="P44" s="22">
        <v>2750000</v>
      </c>
      <c r="Q44" s="22">
        <v>2750000</v>
      </c>
      <c r="R44" s="22">
        <v>2750000</v>
      </c>
      <c r="S44" s="22">
        <v>2750000</v>
      </c>
      <c r="T44" s="57">
        <f t="shared" si="0"/>
        <v>33000000</v>
      </c>
      <c r="U44" s="57">
        <f t="shared" si="1"/>
        <v>2750000</v>
      </c>
      <c r="V44" s="178">
        <f>SUM(T44:U45)</f>
        <v>62400000</v>
      </c>
      <c r="X44" s="48"/>
    </row>
    <row r="45" spans="1:24" s="47" customFormat="1" ht="14.25" customHeight="1" thickBot="1">
      <c r="A45" s="141"/>
      <c r="B45" s="142"/>
      <c r="C45" s="142"/>
      <c r="D45" s="145"/>
      <c r="E45" s="145"/>
      <c r="F45" s="58">
        <v>113</v>
      </c>
      <c r="G45" s="59" t="s">
        <v>20</v>
      </c>
      <c r="H45" s="30">
        <v>2050000</v>
      </c>
      <c r="I45" s="30">
        <v>2050000</v>
      </c>
      <c r="J45" s="30">
        <v>2050000</v>
      </c>
      <c r="K45" s="30">
        <v>2050000</v>
      </c>
      <c r="L45" s="30">
        <v>2050000</v>
      </c>
      <c r="M45" s="30">
        <v>2050000</v>
      </c>
      <c r="N45" s="30">
        <v>2050000</v>
      </c>
      <c r="O45" s="30">
        <v>2050000</v>
      </c>
      <c r="P45" s="30">
        <v>2050000</v>
      </c>
      <c r="Q45" s="30">
        <v>2050000</v>
      </c>
      <c r="R45" s="30">
        <v>2050000</v>
      </c>
      <c r="S45" s="30">
        <v>2050000</v>
      </c>
      <c r="T45" s="61">
        <f t="shared" si="0"/>
        <v>24600000</v>
      </c>
      <c r="U45" s="61">
        <f t="shared" si="1"/>
        <v>2050000</v>
      </c>
      <c r="V45" s="179"/>
      <c r="X45" s="48"/>
    </row>
    <row r="46" spans="1:22" s="47" customFormat="1" ht="14.25" customHeight="1">
      <c r="A46" s="140">
        <v>17</v>
      </c>
      <c r="B46" s="131"/>
      <c r="C46" s="154">
        <v>2360890</v>
      </c>
      <c r="D46" s="146" t="s">
        <v>71</v>
      </c>
      <c r="E46" s="146" t="s">
        <v>30</v>
      </c>
      <c r="F46" s="43">
        <v>112</v>
      </c>
      <c r="G46" s="44" t="s">
        <v>84</v>
      </c>
      <c r="H46" s="22">
        <v>2750000</v>
      </c>
      <c r="I46" s="22">
        <v>2750000</v>
      </c>
      <c r="J46" s="22">
        <v>2750000</v>
      </c>
      <c r="K46" s="22">
        <v>2750000</v>
      </c>
      <c r="L46" s="22">
        <v>2750000</v>
      </c>
      <c r="M46" s="22">
        <v>2750000</v>
      </c>
      <c r="N46" s="22">
        <v>2750000</v>
      </c>
      <c r="O46" s="22">
        <v>2750000</v>
      </c>
      <c r="P46" s="22">
        <v>2750000</v>
      </c>
      <c r="Q46" s="22">
        <v>2750000</v>
      </c>
      <c r="R46" s="22">
        <v>2750000</v>
      </c>
      <c r="S46" s="22">
        <v>2750000</v>
      </c>
      <c r="T46" s="45">
        <f t="shared" si="0"/>
        <v>33000000</v>
      </c>
      <c r="U46" s="45">
        <f t="shared" si="1"/>
        <v>2750000</v>
      </c>
      <c r="V46" s="148">
        <f>SUM(T46:U47)</f>
        <v>62400000</v>
      </c>
    </row>
    <row r="47" spans="1:22" s="47" customFormat="1" ht="15" customHeight="1" thickBot="1">
      <c r="A47" s="141"/>
      <c r="B47" s="132"/>
      <c r="C47" s="155"/>
      <c r="D47" s="144"/>
      <c r="E47" s="144"/>
      <c r="F47" s="50">
        <v>113</v>
      </c>
      <c r="G47" s="51" t="s">
        <v>72</v>
      </c>
      <c r="H47" s="30">
        <v>2050000</v>
      </c>
      <c r="I47" s="30">
        <v>2050000</v>
      </c>
      <c r="J47" s="30">
        <v>2050000</v>
      </c>
      <c r="K47" s="30">
        <v>2050000</v>
      </c>
      <c r="L47" s="30">
        <v>2050000</v>
      </c>
      <c r="M47" s="30">
        <v>2050000</v>
      </c>
      <c r="N47" s="30">
        <v>2050000</v>
      </c>
      <c r="O47" s="30">
        <v>2050000</v>
      </c>
      <c r="P47" s="30">
        <v>2050000</v>
      </c>
      <c r="Q47" s="30">
        <v>2050000</v>
      </c>
      <c r="R47" s="30">
        <v>2050000</v>
      </c>
      <c r="S47" s="30">
        <v>2050000</v>
      </c>
      <c r="T47" s="52">
        <f t="shared" si="0"/>
        <v>24600000</v>
      </c>
      <c r="U47" s="52">
        <f t="shared" si="1"/>
        <v>2050000</v>
      </c>
      <c r="V47" s="150"/>
    </row>
    <row r="48" spans="1:24" s="47" customFormat="1" ht="14.25" customHeight="1">
      <c r="A48" s="140">
        <v>18</v>
      </c>
      <c r="B48" s="151"/>
      <c r="C48" s="143">
        <v>3412596</v>
      </c>
      <c r="D48" s="146" t="s">
        <v>42</v>
      </c>
      <c r="E48" s="146" t="s">
        <v>30</v>
      </c>
      <c r="F48" s="43">
        <v>112</v>
      </c>
      <c r="G48" s="44" t="s">
        <v>84</v>
      </c>
      <c r="H48" s="22">
        <v>2750000</v>
      </c>
      <c r="I48" s="22">
        <v>2750000</v>
      </c>
      <c r="J48" s="22">
        <v>2750000</v>
      </c>
      <c r="K48" s="22">
        <v>2750000</v>
      </c>
      <c r="L48" s="22">
        <v>2750000</v>
      </c>
      <c r="M48" s="22">
        <v>2750000</v>
      </c>
      <c r="N48" s="22">
        <v>2750000</v>
      </c>
      <c r="O48" s="22">
        <v>2750000</v>
      </c>
      <c r="P48" s="22">
        <v>2750000</v>
      </c>
      <c r="Q48" s="22">
        <v>2750000</v>
      </c>
      <c r="R48" s="22">
        <v>1375000</v>
      </c>
      <c r="S48" s="22"/>
      <c r="T48" s="45">
        <f t="shared" si="0"/>
        <v>28875000</v>
      </c>
      <c r="U48" s="46">
        <f t="shared" si="1"/>
        <v>2406250</v>
      </c>
      <c r="V48" s="133">
        <f>SUM(T48:U49)</f>
        <v>54600000</v>
      </c>
      <c r="X48" s="48"/>
    </row>
    <row r="49" spans="1:24" s="47" customFormat="1" ht="13.5" customHeight="1" thickBot="1">
      <c r="A49" s="141"/>
      <c r="B49" s="152"/>
      <c r="C49" s="174"/>
      <c r="D49" s="144"/>
      <c r="E49" s="144"/>
      <c r="F49" s="50">
        <v>113</v>
      </c>
      <c r="G49" s="51" t="s">
        <v>20</v>
      </c>
      <c r="H49" s="30">
        <v>2050000</v>
      </c>
      <c r="I49" s="30">
        <v>2050000</v>
      </c>
      <c r="J49" s="30">
        <v>2050000</v>
      </c>
      <c r="K49" s="30">
        <v>2050000</v>
      </c>
      <c r="L49" s="30">
        <v>2050000</v>
      </c>
      <c r="M49" s="30">
        <v>2050000</v>
      </c>
      <c r="N49" s="30">
        <v>2050000</v>
      </c>
      <c r="O49" s="30">
        <v>2050000</v>
      </c>
      <c r="P49" s="30">
        <v>2050000</v>
      </c>
      <c r="Q49" s="30">
        <v>2050000</v>
      </c>
      <c r="R49" s="30">
        <v>1025000</v>
      </c>
      <c r="S49" s="30"/>
      <c r="T49" s="52">
        <f t="shared" si="0"/>
        <v>21525000</v>
      </c>
      <c r="U49" s="53">
        <f t="shared" si="1"/>
        <v>1793750</v>
      </c>
      <c r="V49" s="134"/>
      <c r="X49" s="48"/>
    </row>
    <row r="50" spans="1:24" s="63" customFormat="1" ht="14.25" customHeight="1">
      <c r="A50" s="140">
        <v>19</v>
      </c>
      <c r="B50" s="131"/>
      <c r="C50" s="172">
        <v>2350146</v>
      </c>
      <c r="D50" s="140" t="s">
        <v>43</v>
      </c>
      <c r="E50" s="146" t="s">
        <v>30</v>
      </c>
      <c r="F50" s="43">
        <v>112</v>
      </c>
      <c r="G50" s="44" t="s">
        <v>84</v>
      </c>
      <c r="H50" s="22">
        <v>2750000</v>
      </c>
      <c r="I50" s="22">
        <v>2750000</v>
      </c>
      <c r="J50" s="22">
        <v>2750000</v>
      </c>
      <c r="K50" s="22">
        <v>2750000</v>
      </c>
      <c r="L50" s="22">
        <v>2750000</v>
      </c>
      <c r="M50" s="22">
        <v>2750000</v>
      </c>
      <c r="N50" s="22"/>
      <c r="O50" s="22"/>
      <c r="P50" s="22"/>
      <c r="Q50" s="22"/>
      <c r="R50" s="22"/>
      <c r="S50" s="22"/>
      <c r="T50" s="45">
        <f t="shared" si="0"/>
        <v>16500000</v>
      </c>
      <c r="U50" s="46">
        <f aca="true" t="shared" si="4" ref="U50:U63">T50/12</f>
        <v>1375000</v>
      </c>
      <c r="V50" s="180">
        <f>SUM(T50:U51)</f>
        <v>31200000</v>
      </c>
      <c r="X50" s="64"/>
    </row>
    <row r="51" spans="1:24" s="63" customFormat="1" ht="12.75" customHeight="1" thickBot="1">
      <c r="A51" s="141"/>
      <c r="B51" s="132"/>
      <c r="C51" s="173"/>
      <c r="D51" s="141"/>
      <c r="E51" s="144"/>
      <c r="F51" s="50">
        <v>113</v>
      </c>
      <c r="G51" s="51" t="s">
        <v>20</v>
      </c>
      <c r="H51" s="30">
        <v>2050000</v>
      </c>
      <c r="I51" s="30">
        <v>2050000</v>
      </c>
      <c r="J51" s="30">
        <v>2050000</v>
      </c>
      <c r="K51" s="30">
        <v>2050000</v>
      </c>
      <c r="L51" s="30">
        <v>2050000</v>
      </c>
      <c r="M51" s="30">
        <v>2050000</v>
      </c>
      <c r="N51" s="30"/>
      <c r="O51" s="30"/>
      <c r="P51" s="30"/>
      <c r="Q51" s="30"/>
      <c r="R51" s="30"/>
      <c r="S51" s="30"/>
      <c r="T51" s="52">
        <f t="shared" si="0"/>
        <v>12300000</v>
      </c>
      <c r="U51" s="53">
        <f t="shared" si="4"/>
        <v>1025000</v>
      </c>
      <c r="V51" s="181"/>
      <c r="X51" s="64"/>
    </row>
    <row r="52" spans="1:24" s="47" customFormat="1" ht="12.75" customHeight="1">
      <c r="A52" s="140">
        <v>20</v>
      </c>
      <c r="B52" s="131"/>
      <c r="C52" s="143">
        <v>3005151</v>
      </c>
      <c r="D52" s="146" t="s">
        <v>44</v>
      </c>
      <c r="E52" s="146" t="s">
        <v>30</v>
      </c>
      <c r="F52" s="43">
        <v>112</v>
      </c>
      <c r="G52" s="44" t="s">
        <v>84</v>
      </c>
      <c r="H52" s="22">
        <v>2750000</v>
      </c>
      <c r="I52" s="22">
        <v>2750000</v>
      </c>
      <c r="J52" s="22">
        <v>2750000</v>
      </c>
      <c r="K52" s="22">
        <v>2750000</v>
      </c>
      <c r="L52" s="22">
        <v>2750000</v>
      </c>
      <c r="M52" s="22">
        <v>2750000</v>
      </c>
      <c r="N52" s="22">
        <v>2750000</v>
      </c>
      <c r="O52" s="22">
        <v>2750000</v>
      </c>
      <c r="P52" s="22">
        <v>2750000</v>
      </c>
      <c r="Q52" s="22">
        <v>2750000</v>
      </c>
      <c r="R52" s="22">
        <v>1375000</v>
      </c>
      <c r="S52" s="22"/>
      <c r="T52" s="57">
        <f t="shared" si="0"/>
        <v>28875000</v>
      </c>
      <c r="U52" s="57">
        <f t="shared" si="4"/>
        <v>2406250</v>
      </c>
      <c r="V52" s="178">
        <f>SUM(T52:U53)</f>
        <v>54600000</v>
      </c>
      <c r="X52" s="48"/>
    </row>
    <row r="53" spans="1:24" s="47" customFormat="1" ht="14.25" customHeight="1" thickBot="1">
      <c r="A53" s="141"/>
      <c r="B53" s="132"/>
      <c r="C53" s="174"/>
      <c r="D53" s="144"/>
      <c r="E53" s="144"/>
      <c r="F53" s="58">
        <v>113</v>
      </c>
      <c r="G53" s="59" t="s">
        <v>20</v>
      </c>
      <c r="H53" s="30">
        <v>2050000</v>
      </c>
      <c r="I53" s="30">
        <v>2050000</v>
      </c>
      <c r="J53" s="30">
        <v>2050000</v>
      </c>
      <c r="K53" s="30">
        <v>2050000</v>
      </c>
      <c r="L53" s="30">
        <v>2050000</v>
      </c>
      <c r="M53" s="30">
        <v>2050000</v>
      </c>
      <c r="N53" s="30">
        <v>2050000</v>
      </c>
      <c r="O53" s="30">
        <v>2050000</v>
      </c>
      <c r="P53" s="30">
        <v>2050000</v>
      </c>
      <c r="Q53" s="30">
        <v>2050000</v>
      </c>
      <c r="R53" s="30">
        <v>1025000</v>
      </c>
      <c r="S53" s="30"/>
      <c r="T53" s="61">
        <f t="shared" si="0"/>
        <v>21525000</v>
      </c>
      <c r="U53" s="61">
        <f t="shared" si="4"/>
        <v>1793750</v>
      </c>
      <c r="V53" s="179"/>
      <c r="X53" s="48"/>
    </row>
    <row r="54" spans="1:24" s="47" customFormat="1" ht="13.5" customHeight="1">
      <c r="A54" s="137">
        <v>21</v>
      </c>
      <c r="B54" s="131"/>
      <c r="C54" s="143">
        <v>957970</v>
      </c>
      <c r="D54" s="146" t="s">
        <v>45</v>
      </c>
      <c r="E54" s="146" t="s">
        <v>30</v>
      </c>
      <c r="F54" s="43">
        <v>112</v>
      </c>
      <c r="G54" s="44" t="s">
        <v>84</v>
      </c>
      <c r="H54" s="22">
        <v>2750000</v>
      </c>
      <c r="I54" s="22">
        <v>2750000</v>
      </c>
      <c r="J54" s="22">
        <v>2750000</v>
      </c>
      <c r="K54" s="22">
        <v>2750000</v>
      </c>
      <c r="L54" s="22">
        <v>2750000</v>
      </c>
      <c r="M54" s="22">
        <v>2750000</v>
      </c>
      <c r="N54" s="22">
        <v>2750000</v>
      </c>
      <c r="O54" s="22">
        <v>2750000</v>
      </c>
      <c r="P54" s="22">
        <v>2750000</v>
      </c>
      <c r="Q54" s="22">
        <v>2750000</v>
      </c>
      <c r="R54" s="22">
        <v>1375000</v>
      </c>
      <c r="S54" s="22"/>
      <c r="T54" s="45">
        <f t="shared" si="0"/>
        <v>28875000</v>
      </c>
      <c r="U54" s="46">
        <f t="shared" si="4"/>
        <v>2406250</v>
      </c>
      <c r="V54" s="133">
        <f>SUM(T54:U55)</f>
        <v>54600000</v>
      </c>
      <c r="X54" s="48"/>
    </row>
    <row r="55" spans="1:24" s="47" customFormat="1" ht="13.5" customHeight="1" thickBot="1">
      <c r="A55" s="137"/>
      <c r="B55" s="132"/>
      <c r="C55" s="174"/>
      <c r="D55" s="144"/>
      <c r="E55" s="144"/>
      <c r="F55" s="50">
        <v>113</v>
      </c>
      <c r="G55" s="51" t="s">
        <v>20</v>
      </c>
      <c r="H55" s="30">
        <v>2050000</v>
      </c>
      <c r="I55" s="30">
        <v>2050000</v>
      </c>
      <c r="J55" s="30">
        <v>2050000</v>
      </c>
      <c r="K55" s="30">
        <v>2050000</v>
      </c>
      <c r="L55" s="30">
        <v>2050000</v>
      </c>
      <c r="M55" s="30">
        <v>2050000</v>
      </c>
      <c r="N55" s="30">
        <v>2050000</v>
      </c>
      <c r="O55" s="30">
        <v>2050000</v>
      </c>
      <c r="P55" s="30">
        <v>2050000</v>
      </c>
      <c r="Q55" s="30">
        <v>2050000</v>
      </c>
      <c r="R55" s="30">
        <v>1025000</v>
      </c>
      <c r="S55" s="30"/>
      <c r="T55" s="52">
        <f t="shared" si="0"/>
        <v>21525000</v>
      </c>
      <c r="U55" s="53">
        <f t="shared" si="4"/>
        <v>1793750</v>
      </c>
      <c r="V55" s="134"/>
      <c r="X55" s="48"/>
    </row>
    <row r="56" spans="1:24" s="47" customFormat="1" ht="14.25" customHeight="1">
      <c r="A56" s="140">
        <v>22</v>
      </c>
      <c r="B56" s="142"/>
      <c r="C56" s="171">
        <v>2246729</v>
      </c>
      <c r="D56" s="147" t="s">
        <v>46</v>
      </c>
      <c r="E56" s="147" t="s">
        <v>30</v>
      </c>
      <c r="F56" s="43">
        <v>112</v>
      </c>
      <c r="G56" s="44" t="s">
        <v>84</v>
      </c>
      <c r="H56" s="22">
        <v>2750000</v>
      </c>
      <c r="I56" s="22">
        <v>2750000</v>
      </c>
      <c r="J56" s="22">
        <v>2750000</v>
      </c>
      <c r="K56" s="22">
        <v>2750000</v>
      </c>
      <c r="L56" s="22">
        <v>2750000</v>
      </c>
      <c r="M56" s="22">
        <v>2750000</v>
      </c>
      <c r="N56" s="22">
        <v>2750000</v>
      </c>
      <c r="O56" s="22">
        <v>2750000</v>
      </c>
      <c r="P56" s="22">
        <v>2750000</v>
      </c>
      <c r="Q56" s="22">
        <v>2750000</v>
      </c>
      <c r="R56" s="22">
        <v>1375000</v>
      </c>
      <c r="S56" s="22"/>
      <c r="T56" s="57">
        <f t="shared" si="0"/>
        <v>28875000</v>
      </c>
      <c r="U56" s="57">
        <f t="shared" si="4"/>
        <v>2406250</v>
      </c>
      <c r="V56" s="178">
        <f>SUM(T56:U57)</f>
        <v>54600000</v>
      </c>
      <c r="X56" s="48"/>
    </row>
    <row r="57" spans="1:24" s="47" customFormat="1" ht="15" customHeight="1" thickBot="1">
      <c r="A57" s="141"/>
      <c r="B57" s="142"/>
      <c r="C57" s="171"/>
      <c r="D57" s="147"/>
      <c r="E57" s="147"/>
      <c r="F57" s="58">
        <v>113</v>
      </c>
      <c r="G57" s="59" t="s">
        <v>72</v>
      </c>
      <c r="H57" s="30">
        <v>2050000</v>
      </c>
      <c r="I57" s="30">
        <v>2050000</v>
      </c>
      <c r="J57" s="30">
        <v>2050000</v>
      </c>
      <c r="K57" s="30">
        <v>2050000</v>
      </c>
      <c r="L57" s="30">
        <v>2050000</v>
      </c>
      <c r="M57" s="30">
        <v>2050000</v>
      </c>
      <c r="N57" s="30">
        <v>2050000</v>
      </c>
      <c r="O57" s="30">
        <v>2050000</v>
      </c>
      <c r="P57" s="30">
        <v>2050000</v>
      </c>
      <c r="Q57" s="30">
        <v>2050000</v>
      </c>
      <c r="R57" s="30">
        <v>1025000</v>
      </c>
      <c r="S57" s="30"/>
      <c r="T57" s="61">
        <f t="shared" si="0"/>
        <v>21525000</v>
      </c>
      <c r="U57" s="61">
        <f t="shared" si="4"/>
        <v>1793750</v>
      </c>
      <c r="V57" s="179"/>
      <c r="X57" s="48"/>
    </row>
    <row r="58" spans="1:24" s="47" customFormat="1" ht="15" customHeight="1">
      <c r="A58" s="140">
        <v>23</v>
      </c>
      <c r="B58" s="154"/>
      <c r="C58" s="154">
        <v>3748090</v>
      </c>
      <c r="D58" s="146" t="s">
        <v>47</v>
      </c>
      <c r="E58" s="146" t="s">
        <v>30</v>
      </c>
      <c r="F58" s="43">
        <v>112</v>
      </c>
      <c r="G58" s="44" t="s">
        <v>84</v>
      </c>
      <c r="H58" s="22">
        <v>2750000</v>
      </c>
      <c r="I58" s="22">
        <v>2750000</v>
      </c>
      <c r="J58" s="22">
        <v>2750000</v>
      </c>
      <c r="K58" s="22">
        <v>2750000</v>
      </c>
      <c r="L58" s="22">
        <v>2750000</v>
      </c>
      <c r="M58" s="22">
        <v>2750000</v>
      </c>
      <c r="N58" s="22">
        <v>2750000</v>
      </c>
      <c r="O58" s="22">
        <v>2750000</v>
      </c>
      <c r="P58" s="22">
        <v>2750000</v>
      </c>
      <c r="Q58" s="22">
        <v>2750000</v>
      </c>
      <c r="R58" s="22">
        <v>1375000</v>
      </c>
      <c r="S58" s="22"/>
      <c r="T58" s="45">
        <f t="shared" si="0"/>
        <v>28875000</v>
      </c>
      <c r="U58" s="46">
        <f t="shared" si="4"/>
        <v>2406250</v>
      </c>
      <c r="V58" s="133">
        <f>SUM(T58:U59)</f>
        <v>54600000</v>
      </c>
      <c r="X58" s="48"/>
    </row>
    <row r="59" spans="1:24" s="47" customFormat="1" ht="14.25" customHeight="1" thickBot="1">
      <c r="A59" s="141"/>
      <c r="B59" s="155"/>
      <c r="C59" s="155"/>
      <c r="D59" s="144"/>
      <c r="E59" s="144"/>
      <c r="F59" s="50">
        <v>113</v>
      </c>
      <c r="G59" s="51" t="s">
        <v>20</v>
      </c>
      <c r="H59" s="30">
        <v>2050000</v>
      </c>
      <c r="I59" s="30">
        <v>2050000</v>
      </c>
      <c r="J59" s="30">
        <v>2050000</v>
      </c>
      <c r="K59" s="30">
        <v>2050000</v>
      </c>
      <c r="L59" s="30">
        <v>2050000</v>
      </c>
      <c r="M59" s="30">
        <v>2050000</v>
      </c>
      <c r="N59" s="30">
        <v>2050000</v>
      </c>
      <c r="O59" s="30">
        <v>2050000</v>
      </c>
      <c r="P59" s="30">
        <v>2050000</v>
      </c>
      <c r="Q59" s="30">
        <v>2050000</v>
      </c>
      <c r="R59" s="30">
        <v>1025000</v>
      </c>
      <c r="S59" s="30"/>
      <c r="T59" s="52">
        <f t="shared" si="0"/>
        <v>21525000</v>
      </c>
      <c r="U59" s="53">
        <f t="shared" si="4"/>
        <v>1793750</v>
      </c>
      <c r="V59" s="134"/>
      <c r="X59" s="48"/>
    </row>
    <row r="60" spans="1:24" s="47" customFormat="1" ht="13.5" customHeight="1">
      <c r="A60" s="140">
        <v>24</v>
      </c>
      <c r="B60" s="154"/>
      <c r="C60" s="154">
        <v>2966432</v>
      </c>
      <c r="D60" s="146" t="s">
        <v>48</v>
      </c>
      <c r="E60" s="146" t="s">
        <v>30</v>
      </c>
      <c r="F60" s="43">
        <v>112</v>
      </c>
      <c r="G60" s="44" t="s">
        <v>84</v>
      </c>
      <c r="H60" s="22">
        <v>2750000</v>
      </c>
      <c r="I60" s="22">
        <v>2750000</v>
      </c>
      <c r="J60" s="22">
        <v>2750000</v>
      </c>
      <c r="K60" s="22">
        <v>2750000</v>
      </c>
      <c r="L60" s="22">
        <v>2750000</v>
      </c>
      <c r="M60" s="22">
        <v>2750000</v>
      </c>
      <c r="N60" s="22">
        <v>2750000</v>
      </c>
      <c r="O60" s="22">
        <v>2750000</v>
      </c>
      <c r="P60" s="22">
        <v>2750000</v>
      </c>
      <c r="Q60" s="22">
        <v>2750000</v>
      </c>
      <c r="R60" s="22">
        <v>1375000</v>
      </c>
      <c r="S60" s="22"/>
      <c r="T60" s="45">
        <f t="shared" si="0"/>
        <v>28875000</v>
      </c>
      <c r="U60" s="46">
        <f t="shared" si="4"/>
        <v>2406250</v>
      </c>
      <c r="V60" s="133">
        <f>SUM(T60:U61)</f>
        <v>54600000</v>
      </c>
      <c r="X60" s="48"/>
    </row>
    <row r="61" spans="1:24" s="47" customFormat="1" ht="12.75" customHeight="1" thickBot="1">
      <c r="A61" s="193"/>
      <c r="B61" s="155"/>
      <c r="C61" s="155"/>
      <c r="D61" s="144"/>
      <c r="E61" s="144"/>
      <c r="F61" s="50">
        <v>113</v>
      </c>
      <c r="G61" s="51" t="s">
        <v>72</v>
      </c>
      <c r="H61" s="30">
        <v>2050000</v>
      </c>
      <c r="I61" s="30">
        <v>2050000</v>
      </c>
      <c r="J61" s="30">
        <v>2050000</v>
      </c>
      <c r="K61" s="30">
        <v>2050000</v>
      </c>
      <c r="L61" s="30">
        <v>2050000</v>
      </c>
      <c r="M61" s="30">
        <v>2050000</v>
      </c>
      <c r="N61" s="30">
        <v>2050000</v>
      </c>
      <c r="O61" s="30">
        <v>2050000</v>
      </c>
      <c r="P61" s="30">
        <v>2050000</v>
      </c>
      <c r="Q61" s="30">
        <v>2050000</v>
      </c>
      <c r="R61" s="30">
        <v>1025000</v>
      </c>
      <c r="S61" s="30"/>
      <c r="T61" s="52">
        <f t="shared" si="0"/>
        <v>21525000</v>
      </c>
      <c r="U61" s="53">
        <f t="shared" si="4"/>
        <v>1793750</v>
      </c>
      <c r="V61" s="134"/>
      <c r="X61" s="48"/>
    </row>
    <row r="62" spans="1:24" s="47" customFormat="1" ht="13.5" customHeight="1" thickBot="1">
      <c r="A62" s="194">
        <v>25</v>
      </c>
      <c r="B62" s="154"/>
      <c r="C62" s="154">
        <v>4931269</v>
      </c>
      <c r="D62" s="146" t="s">
        <v>74</v>
      </c>
      <c r="E62" s="147" t="s">
        <v>30</v>
      </c>
      <c r="F62" s="43">
        <v>112</v>
      </c>
      <c r="G62" s="44" t="s">
        <v>84</v>
      </c>
      <c r="H62" s="22">
        <v>2750000</v>
      </c>
      <c r="I62" s="22">
        <v>2750000</v>
      </c>
      <c r="J62" s="22">
        <v>2750000</v>
      </c>
      <c r="K62" s="22">
        <v>2750000</v>
      </c>
      <c r="L62" s="22">
        <v>2750000</v>
      </c>
      <c r="M62" s="22">
        <v>2750000</v>
      </c>
      <c r="N62" s="22">
        <v>2750000</v>
      </c>
      <c r="O62" s="22">
        <v>2750000</v>
      </c>
      <c r="P62" s="22">
        <v>2750000</v>
      </c>
      <c r="Q62" s="22">
        <v>2750000</v>
      </c>
      <c r="R62" s="22">
        <v>1375000</v>
      </c>
      <c r="S62" s="22"/>
      <c r="T62" s="52">
        <f t="shared" si="0"/>
        <v>28875000</v>
      </c>
      <c r="U62" s="53">
        <f t="shared" si="4"/>
        <v>2406250</v>
      </c>
      <c r="V62" s="133">
        <f>SUM(T62:U63)</f>
        <v>54600000</v>
      </c>
      <c r="X62" s="48"/>
    </row>
    <row r="63" spans="1:24" s="47" customFormat="1" ht="12.75" customHeight="1" thickBot="1">
      <c r="A63" s="194"/>
      <c r="B63" s="153"/>
      <c r="C63" s="153"/>
      <c r="D63" s="147"/>
      <c r="E63" s="147"/>
      <c r="F63" s="58">
        <v>113</v>
      </c>
      <c r="G63" s="59" t="s">
        <v>72</v>
      </c>
      <c r="H63" s="30">
        <v>2050000</v>
      </c>
      <c r="I63" s="30">
        <v>2050000</v>
      </c>
      <c r="J63" s="30">
        <v>2050000</v>
      </c>
      <c r="K63" s="30">
        <v>2050000</v>
      </c>
      <c r="L63" s="30">
        <v>2050000</v>
      </c>
      <c r="M63" s="30">
        <v>2050000</v>
      </c>
      <c r="N63" s="30">
        <v>2050000</v>
      </c>
      <c r="O63" s="30">
        <v>2050000</v>
      </c>
      <c r="P63" s="30">
        <v>2050000</v>
      </c>
      <c r="Q63" s="30">
        <v>2050000</v>
      </c>
      <c r="R63" s="30">
        <v>1025000</v>
      </c>
      <c r="S63" s="30"/>
      <c r="T63" s="61">
        <f t="shared" si="0"/>
        <v>21525000</v>
      </c>
      <c r="U63" s="72">
        <f t="shared" si="4"/>
        <v>1793750</v>
      </c>
      <c r="V63" s="134"/>
      <c r="X63" s="48"/>
    </row>
    <row r="64" spans="1:24" s="47" customFormat="1" ht="12.75" customHeight="1">
      <c r="A64" s="194">
        <v>26</v>
      </c>
      <c r="B64" s="131"/>
      <c r="C64" s="154">
        <v>4199705</v>
      </c>
      <c r="D64" s="146" t="s">
        <v>49</v>
      </c>
      <c r="E64" s="146" t="s">
        <v>30</v>
      </c>
      <c r="F64" s="43">
        <v>112</v>
      </c>
      <c r="G64" s="44" t="s">
        <v>84</v>
      </c>
      <c r="H64" s="22">
        <v>2750000</v>
      </c>
      <c r="I64" s="22">
        <v>2750000</v>
      </c>
      <c r="J64" s="22">
        <v>2750000</v>
      </c>
      <c r="K64" s="22">
        <v>2750000</v>
      </c>
      <c r="L64" s="22">
        <v>2750000</v>
      </c>
      <c r="M64" s="22">
        <v>2750000</v>
      </c>
      <c r="N64" s="22">
        <v>2750000</v>
      </c>
      <c r="O64" s="22">
        <v>2750000</v>
      </c>
      <c r="P64" s="22">
        <v>2750000</v>
      </c>
      <c r="Q64" s="22">
        <v>2750000</v>
      </c>
      <c r="R64" s="22">
        <v>2750000</v>
      </c>
      <c r="S64" s="22">
        <v>2750000</v>
      </c>
      <c r="T64" s="45">
        <f aca="true" t="shared" si="5" ref="T64:T71">SUM(H64:S64)</f>
        <v>33000000</v>
      </c>
      <c r="U64" s="46">
        <f aca="true" t="shared" si="6" ref="U64:U71">T64/12</f>
        <v>2750000</v>
      </c>
      <c r="V64" s="133">
        <f>SUM(T64:U65)</f>
        <v>62400000</v>
      </c>
      <c r="X64" s="48"/>
    </row>
    <row r="65" spans="1:24" s="47" customFormat="1" ht="15.75" customHeight="1" thickBot="1">
      <c r="A65" s="194"/>
      <c r="B65" s="132"/>
      <c r="C65" s="155"/>
      <c r="D65" s="144"/>
      <c r="E65" s="144"/>
      <c r="F65" s="50">
        <v>113</v>
      </c>
      <c r="G65" s="51" t="s">
        <v>72</v>
      </c>
      <c r="H65" s="30">
        <v>2050000</v>
      </c>
      <c r="I65" s="30">
        <v>2050000</v>
      </c>
      <c r="J65" s="30">
        <v>2050000</v>
      </c>
      <c r="K65" s="30">
        <v>2050000</v>
      </c>
      <c r="L65" s="30">
        <v>2050000</v>
      </c>
      <c r="M65" s="30">
        <v>2050000</v>
      </c>
      <c r="N65" s="30">
        <v>2050000</v>
      </c>
      <c r="O65" s="30">
        <v>2050000</v>
      </c>
      <c r="P65" s="30">
        <v>2050000</v>
      </c>
      <c r="Q65" s="30">
        <v>2050000</v>
      </c>
      <c r="R65" s="30">
        <v>2050000</v>
      </c>
      <c r="S65" s="30">
        <v>2050000</v>
      </c>
      <c r="T65" s="52">
        <f t="shared" si="5"/>
        <v>24600000</v>
      </c>
      <c r="U65" s="53">
        <f t="shared" si="6"/>
        <v>2050000</v>
      </c>
      <c r="V65" s="134"/>
      <c r="X65" s="48"/>
    </row>
    <row r="66" spans="1:24" s="47" customFormat="1" ht="12.75" customHeight="1">
      <c r="A66" s="194">
        <v>27</v>
      </c>
      <c r="B66" s="131"/>
      <c r="C66" s="154">
        <v>4850928</v>
      </c>
      <c r="D66" s="146" t="s">
        <v>90</v>
      </c>
      <c r="E66" s="146" t="s">
        <v>30</v>
      </c>
      <c r="F66" s="43">
        <v>112</v>
      </c>
      <c r="G66" s="44" t="s">
        <v>84</v>
      </c>
      <c r="H66" s="22"/>
      <c r="I66" s="22"/>
      <c r="J66" s="22"/>
      <c r="K66" s="22"/>
      <c r="L66" s="22"/>
      <c r="M66" s="22"/>
      <c r="N66" s="22">
        <v>2750000</v>
      </c>
      <c r="O66" s="22">
        <v>2750000</v>
      </c>
      <c r="P66" s="22">
        <v>2750000</v>
      </c>
      <c r="Q66" s="22">
        <v>2750000</v>
      </c>
      <c r="R66" s="22">
        <v>1375000</v>
      </c>
      <c r="S66" s="22"/>
      <c r="T66" s="45">
        <f t="shared" si="5"/>
        <v>12375000</v>
      </c>
      <c r="U66" s="46">
        <f t="shared" si="6"/>
        <v>1031250</v>
      </c>
      <c r="V66" s="133">
        <f>SUM(T66:U67)</f>
        <v>23400000</v>
      </c>
      <c r="X66" s="48"/>
    </row>
    <row r="67" spans="1:24" s="47" customFormat="1" ht="14.25" customHeight="1" thickBot="1">
      <c r="A67" s="194"/>
      <c r="B67" s="132"/>
      <c r="C67" s="155"/>
      <c r="D67" s="144"/>
      <c r="E67" s="144"/>
      <c r="F67" s="50">
        <v>113</v>
      </c>
      <c r="G67" s="51" t="s">
        <v>72</v>
      </c>
      <c r="H67" s="30"/>
      <c r="I67" s="30"/>
      <c r="J67" s="30"/>
      <c r="K67" s="30"/>
      <c r="L67" s="30"/>
      <c r="M67" s="30"/>
      <c r="N67" s="30">
        <v>2050000</v>
      </c>
      <c r="O67" s="30">
        <v>2050000</v>
      </c>
      <c r="P67" s="30">
        <v>2050000</v>
      </c>
      <c r="Q67" s="30">
        <v>2050000</v>
      </c>
      <c r="R67" s="30">
        <v>1025000</v>
      </c>
      <c r="S67" s="30"/>
      <c r="T67" s="52">
        <f t="shared" si="5"/>
        <v>9225000</v>
      </c>
      <c r="U67" s="53">
        <f t="shared" si="6"/>
        <v>768750</v>
      </c>
      <c r="V67" s="134"/>
      <c r="X67" s="48"/>
    </row>
    <row r="68" spans="1:24" s="47" customFormat="1" ht="12.75" customHeight="1">
      <c r="A68" s="194">
        <v>28</v>
      </c>
      <c r="B68" s="131"/>
      <c r="C68" s="154">
        <v>4771064</v>
      </c>
      <c r="D68" s="146" t="s">
        <v>91</v>
      </c>
      <c r="E68" s="146" t="s">
        <v>30</v>
      </c>
      <c r="F68" s="43">
        <v>112</v>
      </c>
      <c r="G68" s="44" t="s">
        <v>84</v>
      </c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>
        <v>1375000</v>
      </c>
      <c r="S68" s="22">
        <v>2750000</v>
      </c>
      <c r="T68" s="45">
        <f>SUM(H68:S68)</f>
        <v>4125000</v>
      </c>
      <c r="U68" s="46">
        <f>T68/12</f>
        <v>343750</v>
      </c>
      <c r="V68" s="133">
        <f>SUM(T68:U69)</f>
        <v>7800000</v>
      </c>
      <c r="X68" s="48"/>
    </row>
    <row r="69" spans="1:24" s="47" customFormat="1" ht="13.5" customHeight="1" thickBot="1">
      <c r="A69" s="194"/>
      <c r="B69" s="132"/>
      <c r="C69" s="155"/>
      <c r="D69" s="144"/>
      <c r="E69" s="144"/>
      <c r="F69" s="50">
        <v>113</v>
      </c>
      <c r="G69" s="51" t="s">
        <v>72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>
        <v>1025000</v>
      </c>
      <c r="S69" s="30">
        <v>2050000</v>
      </c>
      <c r="T69" s="52">
        <f>SUM(H69:S69)</f>
        <v>3075000</v>
      </c>
      <c r="U69" s="53">
        <f>T69/12</f>
        <v>256250</v>
      </c>
      <c r="V69" s="134"/>
      <c r="X69" s="48"/>
    </row>
    <row r="70" spans="1:24" s="47" customFormat="1" ht="11.25" customHeight="1">
      <c r="A70" s="194">
        <v>29</v>
      </c>
      <c r="B70" s="131"/>
      <c r="C70" s="154">
        <v>3964426</v>
      </c>
      <c r="D70" s="146" t="s">
        <v>92</v>
      </c>
      <c r="E70" s="146" t="s">
        <v>30</v>
      </c>
      <c r="F70" s="43">
        <v>112</v>
      </c>
      <c r="G70" s="44" t="s">
        <v>84</v>
      </c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>
        <v>1375000</v>
      </c>
      <c r="S70" s="22">
        <v>2750000</v>
      </c>
      <c r="T70" s="45">
        <f t="shared" si="5"/>
        <v>4125000</v>
      </c>
      <c r="U70" s="46">
        <f t="shared" si="6"/>
        <v>343750</v>
      </c>
      <c r="V70" s="133">
        <f>SUM(T70:U71)</f>
        <v>7800000</v>
      </c>
      <c r="X70" s="48"/>
    </row>
    <row r="71" spans="1:24" s="47" customFormat="1" ht="12.75" customHeight="1" thickBot="1">
      <c r="A71" s="194"/>
      <c r="B71" s="132"/>
      <c r="C71" s="155"/>
      <c r="D71" s="144"/>
      <c r="E71" s="144"/>
      <c r="F71" s="50">
        <v>113</v>
      </c>
      <c r="G71" s="51" t="s">
        <v>72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1025000</v>
      </c>
      <c r="S71" s="30">
        <v>2050000</v>
      </c>
      <c r="T71" s="52">
        <f t="shared" si="5"/>
        <v>3075000</v>
      </c>
      <c r="U71" s="53">
        <f t="shared" si="6"/>
        <v>256250</v>
      </c>
      <c r="V71" s="134"/>
      <c r="X71" s="48"/>
    </row>
    <row r="72" spans="1:24" s="47" customFormat="1" ht="12" customHeight="1">
      <c r="A72" s="194">
        <v>30</v>
      </c>
      <c r="B72" s="131"/>
      <c r="C72" s="154">
        <v>4916539</v>
      </c>
      <c r="D72" s="146" t="s">
        <v>54</v>
      </c>
      <c r="E72" s="146" t="s">
        <v>30</v>
      </c>
      <c r="F72" s="43">
        <v>112</v>
      </c>
      <c r="G72" s="44" t="s">
        <v>84</v>
      </c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>
        <v>1375000</v>
      </c>
      <c r="S72" s="22">
        <v>2750000</v>
      </c>
      <c r="T72" s="45">
        <f aca="true" t="shared" si="7" ref="T72:T81">SUM(H72:S72)</f>
        <v>4125000</v>
      </c>
      <c r="U72" s="46">
        <f aca="true" t="shared" si="8" ref="U72:U83">T72/12</f>
        <v>343750</v>
      </c>
      <c r="V72" s="133">
        <f>SUM(T72:U73)</f>
        <v>7800000</v>
      </c>
      <c r="X72" s="48"/>
    </row>
    <row r="73" spans="1:24" s="47" customFormat="1" ht="12" customHeight="1" thickBot="1">
      <c r="A73" s="194"/>
      <c r="B73" s="132"/>
      <c r="C73" s="155"/>
      <c r="D73" s="144"/>
      <c r="E73" s="144"/>
      <c r="F73" s="50">
        <v>113</v>
      </c>
      <c r="G73" s="51" t="s">
        <v>72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1025000</v>
      </c>
      <c r="S73" s="30">
        <v>2050000</v>
      </c>
      <c r="T73" s="52">
        <f t="shared" si="7"/>
        <v>3075000</v>
      </c>
      <c r="U73" s="53">
        <f t="shared" si="8"/>
        <v>256250</v>
      </c>
      <c r="V73" s="134"/>
      <c r="X73" s="48"/>
    </row>
    <row r="74" spans="1:24" s="47" customFormat="1" ht="12.75" customHeight="1">
      <c r="A74" s="194">
        <v>31</v>
      </c>
      <c r="B74" s="131"/>
      <c r="C74" s="154">
        <v>927750</v>
      </c>
      <c r="D74" s="146" t="s">
        <v>93</v>
      </c>
      <c r="E74" s="146" t="s">
        <v>30</v>
      </c>
      <c r="F74" s="43">
        <v>112</v>
      </c>
      <c r="G74" s="44" t="s">
        <v>84</v>
      </c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>
        <v>1375000</v>
      </c>
      <c r="S74" s="22">
        <v>2750000</v>
      </c>
      <c r="T74" s="45">
        <f t="shared" si="7"/>
        <v>4125000</v>
      </c>
      <c r="U74" s="46">
        <f t="shared" si="8"/>
        <v>343750</v>
      </c>
      <c r="V74" s="133">
        <f>SUM(T74:U75)</f>
        <v>7800000</v>
      </c>
      <c r="X74" s="48"/>
    </row>
    <row r="75" spans="1:24" s="47" customFormat="1" ht="14.25" customHeight="1" thickBot="1">
      <c r="A75" s="194"/>
      <c r="B75" s="132"/>
      <c r="C75" s="155"/>
      <c r="D75" s="144"/>
      <c r="E75" s="144"/>
      <c r="F75" s="50">
        <v>113</v>
      </c>
      <c r="G75" s="51" t="s">
        <v>72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1025000</v>
      </c>
      <c r="S75" s="30">
        <v>2050000</v>
      </c>
      <c r="T75" s="52">
        <f t="shared" si="7"/>
        <v>3075000</v>
      </c>
      <c r="U75" s="53">
        <f t="shared" si="8"/>
        <v>256250</v>
      </c>
      <c r="V75" s="134"/>
      <c r="X75" s="48"/>
    </row>
    <row r="76" spans="1:24" s="47" customFormat="1" ht="13.5" customHeight="1">
      <c r="A76" s="194">
        <v>32</v>
      </c>
      <c r="B76" s="131"/>
      <c r="C76" s="154">
        <v>4564339</v>
      </c>
      <c r="D76" s="146" t="s">
        <v>94</v>
      </c>
      <c r="E76" s="146" t="s">
        <v>30</v>
      </c>
      <c r="F76" s="43">
        <v>112</v>
      </c>
      <c r="G76" s="44" t="s">
        <v>84</v>
      </c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>
        <v>1375000</v>
      </c>
      <c r="S76" s="22">
        <v>2750000</v>
      </c>
      <c r="T76" s="45">
        <f t="shared" si="7"/>
        <v>4125000</v>
      </c>
      <c r="U76" s="46">
        <f t="shared" si="8"/>
        <v>343750</v>
      </c>
      <c r="V76" s="133">
        <f>SUM(T76:U77)</f>
        <v>7800000</v>
      </c>
      <c r="X76" s="48"/>
    </row>
    <row r="77" spans="1:24" s="47" customFormat="1" ht="14.25" customHeight="1" thickBot="1">
      <c r="A77" s="194"/>
      <c r="B77" s="132"/>
      <c r="C77" s="155"/>
      <c r="D77" s="144"/>
      <c r="E77" s="144"/>
      <c r="F77" s="50">
        <v>113</v>
      </c>
      <c r="G77" s="51" t="s">
        <v>72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>
        <v>1025000</v>
      </c>
      <c r="S77" s="30">
        <v>2050000</v>
      </c>
      <c r="T77" s="52">
        <f t="shared" si="7"/>
        <v>3075000</v>
      </c>
      <c r="U77" s="53">
        <f t="shared" si="8"/>
        <v>256250</v>
      </c>
      <c r="V77" s="134"/>
      <c r="X77" s="48"/>
    </row>
    <row r="78" spans="1:24" s="47" customFormat="1" ht="12" customHeight="1">
      <c r="A78" s="194">
        <v>33</v>
      </c>
      <c r="B78" s="131"/>
      <c r="C78" s="154">
        <v>2469808</v>
      </c>
      <c r="D78" s="146" t="s">
        <v>95</v>
      </c>
      <c r="E78" s="146" t="s">
        <v>30</v>
      </c>
      <c r="F78" s="43">
        <v>112</v>
      </c>
      <c r="G78" s="44" t="s">
        <v>84</v>
      </c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>
        <v>1375000</v>
      </c>
      <c r="S78" s="22">
        <v>2750000</v>
      </c>
      <c r="T78" s="45">
        <f t="shared" si="7"/>
        <v>4125000</v>
      </c>
      <c r="U78" s="46">
        <f t="shared" si="8"/>
        <v>343750</v>
      </c>
      <c r="V78" s="133">
        <f>SUM(T78:U79)</f>
        <v>7800000</v>
      </c>
      <c r="X78" s="48"/>
    </row>
    <row r="79" spans="1:24" s="47" customFormat="1" ht="12.75" customHeight="1" thickBot="1">
      <c r="A79" s="194"/>
      <c r="B79" s="132"/>
      <c r="C79" s="155"/>
      <c r="D79" s="144"/>
      <c r="E79" s="144"/>
      <c r="F79" s="50">
        <v>113</v>
      </c>
      <c r="G79" s="51" t="s">
        <v>72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1025000</v>
      </c>
      <c r="S79" s="30">
        <v>2050000</v>
      </c>
      <c r="T79" s="52">
        <f t="shared" si="7"/>
        <v>3075000</v>
      </c>
      <c r="U79" s="53">
        <f t="shared" si="8"/>
        <v>256250</v>
      </c>
      <c r="V79" s="134"/>
      <c r="X79" s="48"/>
    </row>
    <row r="80" spans="1:24" s="47" customFormat="1" ht="13.5" customHeight="1">
      <c r="A80" s="194">
        <v>34</v>
      </c>
      <c r="B80" s="131"/>
      <c r="C80" s="154">
        <v>1222171</v>
      </c>
      <c r="D80" s="146" t="s">
        <v>51</v>
      </c>
      <c r="E80" s="146" t="s">
        <v>30</v>
      </c>
      <c r="F80" s="43">
        <v>112</v>
      </c>
      <c r="G80" s="44" t="s">
        <v>84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>
        <v>1375000</v>
      </c>
      <c r="S80" s="22">
        <v>2750000</v>
      </c>
      <c r="T80" s="45">
        <f t="shared" si="7"/>
        <v>4125000</v>
      </c>
      <c r="U80" s="46">
        <f t="shared" si="8"/>
        <v>343750</v>
      </c>
      <c r="V80" s="133">
        <f>SUM(T80:U81)</f>
        <v>7800000</v>
      </c>
      <c r="X80" s="48"/>
    </row>
    <row r="81" spans="1:24" s="47" customFormat="1" ht="14.25" customHeight="1" thickBot="1">
      <c r="A81" s="194"/>
      <c r="B81" s="132"/>
      <c r="C81" s="155"/>
      <c r="D81" s="144"/>
      <c r="E81" s="144"/>
      <c r="F81" s="50">
        <v>113</v>
      </c>
      <c r="G81" s="51" t="s">
        <v>72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1025000</v>
      </c>
      <c r="S81" s="30">
        <v>2050000</v>
      </c>
      <c r="T81" s="52">
        <f t="shared" si="7"/>
        <v>3075000</v>
      </c>
      <c r="U81" s="53">
        <f t="shared" si="8"/>
        <v>256250</v>
      </c>
      <c r="V81" s="134"/>
      <c r="X81" s="48"/>
    </row>
    <row r="82" spans="1:24" s="47" customFormat="1" ht="13.5" customHeight="1">
      <c r="A82" s="194">
        <v>35</v>
      </c>
      <c r="B82" s="131"/>
      <c r="C82" s="154">
        <v>3921696</v>
      </c>
      <c r="D82" s="146" t="s">
        <v>96</v>
      </c>
      <c r="E82" s="146" t="s">
        <v>30</v>
      </c>
      <c r="F82" s="43">
        <v>112</v>
      </c>
      <c r="G82" s="44" t="s">
        <v>84</v>
      </c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>
        <v>1375000</v>
      </c>
      <c r="S82" s="22">
        <v>2750000</v>
      </c>
      <c r="T82" s="45">
        <f t="shared" si="0"/>
        <v>4125000</v>
      </c>
      <c r="U82" s="46">
        <f t="shared" si="8"/>
        <v>343750</v>
      </c>
      <c r="V82" s="133">
        <f>SUM(T82:U83)</f>
        <v>7800000</v>
      </c>
      <c r="X82" s="48"/>
    </row>
    <row r="83" spans="1:24" s="47" customFormat="1" ht="14.25" customHeight="1" thickBot="1">
      <c r="A83" s="194"/>
      <c r="B83" s="132"/>
      <c r="C83" s="155"/>
      <c r="D83" s="144"/>
      <c r="E83" s="144"/>
      <c r="F83" s="50">
        <v>113</v>
      </c>
      <c r="G83" s="51" t="s">
        <v>72</v>
      </c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>
        <v>1025000</v>
      </c>
      <c r="S83" s="30">
        <v>2050000</v>
      </c>
      <c r="T83" s="52">
        <f t="shared" si="0"/>
        <v>3075000</v>
      </c>
      <c r="U83" s="53">
        <f t="shared" si="8"/>
        <v>256250</v>
      </c>
      <c r="V83" s="134"/>
      <c r="X83" s="48"/>
    </row>
    <row r="84" spans="1:24" s="47" customFormat="1" ht="13.5" customHeight="1" thickBot="1">
      <c r="A84" s="130">
        <v>36</v>
      </c>
      <c r="B84" s="75"/>
      <c r="C84" s="75">
        <v>3901336</v>
      </c>
      <c r="D84" s="76" t="s">
        <v>50</v>
      </c>
      <c r="E84" s="76" t="s">
        <v>31</v>
      </c>
      <c r="F84" s="77">
        <v>145</v>
      </c>
      <c r="G84" s="78" t="s">
        <v>27</v>
      </c>
      <c r="H84" s="79">
        <v>4000000</v>
      </c>
      <c r="I84" s="79">
        <v>4000000</v>
      </c>
      <c r="J84" s="79">
        <v>4000000</v>
      </c>
      <c r="K84" s="79">
        <v>4000000</v>
      </c>
      <c r="L84" s="79">
        <v>4000000</v>
      </c>
      <c r="M84" s="79">
        <v>4000000</v>
      </c>
      <c r="N84" s="79">
        <v>4000000</v>
      </c>
      <c r="O84" s="79">
        <v>4000000</v>
      </c>
      <c r="P84" s="79">
        <v>4000000</v>
      </c>
      <c r="Q84" s="79">
        <v>4000000</v>
      </c>
      <c r="R84" s="79">
        <v>4000000</v>
      </c>
      <c r="S84" s="79">
        <v>4000000</v>
      </c>
      <c r="T84" s="80">
        <f>SUM(H84:S84)</f>
        <v>48000000</v>
      </c>
      <c r="U84" s="80">
        <f aca="true" t="shared" si="9" ref="U84:U89">T84/12</f>
        <v>4000000</v>
      </c>
      <c r="V84" s="111">
        <f>SUM(T84:U84)</f>
        <v>52000000</v>
      </c>
      <c r="X84" s="48"/>
    </row>
    <row r="85" spans="1:24" s="47" customFormat="1" ht="15" customHeight="1" thickBot="1">
      <c r="A85" s="73">
        <v>37</v>
      </c>
      <c r="B85" s="120"/>
      <c r="C85" s="119">
        <v>925984</v>
      </c>
      <c r="D85" s="90" t="s">
        <v>73</v>
      </c>
      <c r="E85" s="99" t="s">
        <v>31</v>
      </c>
      <c r="F85" s="77">
        <v>145</v>
      </c>
      <c r="G85" s="78" t="s">
        <v>27</v>
      </c>
      <c r="H85" s="79">
        <v>4000000</v>
      </c>
      <c r="I85" s="79">
        <v>4000000</v>
      </c>
      <c r="J85" s="79">
        <v>4000000</v>
      </c>
      <c r="K85" s="79">
        <v>4000000</v>
      </c>
      <c r="L85" s="79">
        <v>4000000</v>
      </c>
      <c r="M85" s="79">
        <v>4000000</v>
      </c>
      <c r="N85" s="79">
        <v>4000000</v>
      </c>
      <c r="O85" s="79">
        <v>4000000</v>
      </c>
      <c r="P85" s="79">
        <v>4000000</v>
      </c>
      <c r="Q85" s="79">
        <v>4000000</v>
      </c>
      <c r="R85" s="79">
        <v>4000000</v>
      </c>
      <c r="S85" s="79">
        <v>4000000</v>
      </c>
      <c r="T85" s="86">
        <f>SUM(H85:S85)</f>
        <v>48000000</v>
      </c>
      <c r="U85" s="86">
        <f t="shared" si="9"/>
        <v>4000000</v>
      </c>
      <c r="V85" s="122">
        <f>SUM(T85:U85)</f>
        <v>52000000</v>
      </c>
      <c r="X85" s="48"/>
    </row>
    <row r="86" spans="1:24" s="63" customFormat="1" ht="14.25" customHeight="1" thickBot="1">
      <c r="A86" s="73">
        <v>38</v>
      </c>
      <c r="B86" s="74"/>
      <c r="C86" s="75">
        <v>1498470</v>
      </c>
      <c r="D86" s="76" t="s">
        <v>97</v>
      </c>
      <c r="E86" s="76" t="s">
        <v>31</v>
      </c>
      <c r="F86" s="77">
        <v>145</v>
      </c>
      <c r="G86" s="78" t="s">
        <v>27</v>
      </c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>
        <v>2800000</v>
      </c>
      <c r="S86" s="79">
        <v>2800000</v>
      </c>
      <c r="T86" s="80">
        <f>SUM(H86:S86)</f>
        <v>5600000</v>
      </c>
      <c r="U86" s="80">
        <f t="shared" si="9"/>
        <v>466666.6666666667</v>
      </c>
      <c r="V86" s="121">
        <f>SUM(T86:U86)</f>
        <v>6066666.666666667</v>
      </c>
      <c r="X86" s="64"/>
    </row>
    <row r="87" spans="1:24" s="47" customFormat="1" ht="15" customHeight="1" thickBot="1">
      <c r="A87" s="73">
        <v>39</v>
      </c>
      <c r="B87" s="118"/>
      <c r="C87" s="75">
        <v>1222171</v>
      </c>
      <c r="D87" s="76" t="s">
        <v>51</v>
      </c>
      <c r="E87" s="76" t="s">
        <v>31</v>
      </c>
      <c r="F87" s="77">
        <v>145</v>
      </c>
      <c r="G87" s="78" t="s">
        <v>27</v>
      </c>
      <c r="H87" s="79">
        <v>2800000</v>
      </c>
      <c r="I87" s="79">
        <v>2800000</v>
      </c>
      <c r="J87" s="79">
        <v>2800000</v>
      </c>
      <c r="K87" s="79">
        <v>2800000</v>
      </c>
      <c r="L87" s="79">
        <v>2800000</v>
      </c>
      <c r="M87" s="79">
        <v>2800000</v>
      </c>
      <c r="N87" s="79">
        <v>2800000</v>
      </c>
      <c r="O87" s="79">
        <v>2800000</v>
      </c>
      <c r="P87" s="79">
        <v>2800000</v>
      </c>
      <c r="Q87" s="79">
        <v>2800000</v>
      </c>
      <c r="R87" s="79"/>
      <c r="S87" s="79"/>
      <c r="T87" s="45">
        <f>SUM(H87:S87)</f>
        <v>28000000</v>
      </c>
      <c r="U87" s="92">
        <f t="shared" si="9"/>
        <v>2333333.3333333335</v>
      </c>
      <c r="V87" s="110">
        <f>SUM(T87:U87)</f>
        <v>30333333.333333332</v>
      </c>
      <c r="X87" s="48"/>
    </row>
    <row r="88" spans="1:24" s="47" customFormat="1" ht="13.5" customHeight="1" thickBot="1">
      <c r="A88" s="130">
        <v>40</v>
      </c>
      <c r="B88" s="75"/>
      <c r="C88" s="75">
        <v>3901371</v>
      </c>
      <c r="D88" s="76" t="s">
        <v>52</v>
      </c>
      <c r="E88" s="76" t="s">
        <v>31</v>
      </c>
      <c r="F88" s="77">
        <v>144</v>
      </c>
      <c r="G88" s="78" t="s">
        <v>26</v>
      </c>
      <c r="H88" s="79">
        <v>2400000</v>
      </c>
      <c r="I88" s="79">
        <v>2400000</v>
      </c>
      <c r="J88" s="79">
        <v>2400000</v>
      </c>
      <c r="K88" s="79">
        <v>2400000</v>
      </c>
      <c r="L88" s="79">
        <v>2400000</v>
      </c>
      <c r="M88" s="79">
        <v>2400000</v>
      </c>
      <c r="N88" s="79">
        <v>2400000</v>
      </c>
      <c r="O88" s="79">
        <v>2400000</v>
      </c>
      <c r="P88" s="79">
        <v>2400000</v>
      </c>
      <c r="Q88" s="79">
        <v>2400000</v>
      </c>
      <c r="R88" s="79">
        <v>2400000</v>
      </c>
      <c r="S88" s="79">
        <v>2400000</v>
      </c>
      <c r="T88" s="80">
        <f t="shared" si="0"/>
        <v>28800000</v>
      </c>
      <c r="U88" s="80">
        <f t="shared" si="9"/>
        <v>2400000</v>
      </c>
      <c r="V88" s="111">
        <f>SUM(T88:U88)</f>
        <v>31200000</v>
      </c>
      <c r="X88" s="48"/>
    </row>
    <row r="89" spans="1:24" s="47" customFormat="1" ht="13.5" customHeight="1" thickBot="1">
      <c r="A89" s="73">
        <v>41</v>
      </c>
      <c r="B89" s="82"/>
      <c r="C89" s="83">
        <v>3848982</v>
      </c>
      <c r="D89" s="84" t="s">
        <v>53</v>
      </c>
      <c r="E89" s="84" t="s">
        <v>31</v>
      </c>
      <c r="F89" s="58">
        <v>144</v>
      </c>
      <c r="G89" s="59" t="s">
        <v>26</v>
      </c>
      <c r="H89" s="85">
        <v>1400000</v>
      </c>
      <c r="I89" s="85">
        <v>1400000</v>
      </c>
      <c r="J89" s="85">
        <v>1400000</v>
      </c>
      <c r="K89" s="85">
        <v>1400000</v>
      </c>
      <c r="L89" s="85">
        <v>1400000</v>
      </c>
      <c r="M89" s="85">
        <v>1400000</v>
      </c>
      <c r="N89" s="85">
        <v>1400000</v>
      </c>
      <c r="O89" s="85">
        <v>1400000</v>
      </c>
      <c r="P89" s="85">
        <v>1400000</v>
      </c>
      <c r="Q89" s="85">
        <v>1400000</v>
      </c>
      <c r="R89" s="85">
        <v>1400000</v>
      </c>
      <c r="S89" s="85">
        <v>1400000</v>
      </c>
      <c r="T89" s="86">
        <f t="shared" si="0"/>
        <v>16800000</v>
      </c>
      <c r="U89" s="86">
        <f t="shared" si="9"/>
        <v>1400000</v>
      </c>
      <c r="V89" s="112">
        <f>SUM(T89:U89)</f>
        <v>18200000</v>
      </c>
      <c r="X89" s="48"/>
    </row>
    <row r="90" spans="1:24" s="63" customFormat="1" ht="13.5" customHeight="1" thickBot="1">
      <c r="A90" s="73">
        <v>42</v>
      </c>
      <c r="B90" s="74"/>
      <c r="C90" s="75">
        <v>3889030</v>
      </c>
      <c r="D90" s="76" t="s">
        <v>82</v>
      </c>
      <c r="E90" s="76" t="s">
        <v>31</v>
      </c>
      <c r="F90" s="77">
        <v>144</v>
      </c>
      <c r="G90" s="78" t="s">
        <v>26</v>
      </c>
      <c r="H90" s="79">
        <v>1000000</v>
      </c>
      <c r="I90" s="79">
        <v>1000000</v>
      </c>
      <c r="J90" s="79">
        <v>1000000</v>
      </c>
      <c r="K90" s="79">
        <v>1000000</v>
      </c>
      <c r="L90" s="79">
        <v>1000000</v>
      </c>
      <c r="M90" s="79">
        <v>1000000</v>
      </c>
      <c r="N90" s="79">
        <v>1000000</v>
      </c>
      <c r="O90" s="79">
        <v>1000000</v>
      </c>
      <c r="P90" s="79">
        <v>1000000</v>
      </c>
      <c r="Q90" s="79">
        <v>1000000</v>
      </c>
      <c r="R90" s="79">
        <v>1000000</v>
      </c>
      <c r="S90" s="79">
        <v>1000000</v>
      </c>
      <c r="T90" s="80">
        <f t="shared" si="0"/>
        <v>12000000</v>
      </c>
      <c r="U90" s="80">
        <f aca="true" t="shared" si="10" ref="U90:U99">T90/12</f>
        <v>1000000</v>
      </c>
      <c r="V90" s="113">
        <f>SUM(T90:U90)</f>
        <v>13000000</v>
      </c>
      <c r="X90" s="64"/>
    </row>
    <row r="91" spans="1:24" s="47" customFormat="1" ht="14.25" customHeight="1" thickBot="1">
      <c r="A91" s="73">
        <v>43</v>
      </c>
      <c r="B91" s="87"/>
      <c r="C91" s="88">
        <v>1258512</v>
      </c>
      <c r="D91" s="89" t="s">
        <v>55</v>
      </c>
      <c r="E91" s="90" t="s">
        <v>31</v>
      </c>
      <c r="F91" s="91">
        <v>144</v>
      </c>
      <c r="G91" s="44" t="s">
        <v>26</v>
      </c>
      <c r="H91" s="22">
        <v>1200000</v>
      </c>
      <c r="I91" s="22">
        <v>1200000</v>
      </c>
      <c r="J91" s="22">
        <v>1200000</v>
      </c>
      <c r="K91" s="79">
        <v>1200000</v>
      </c>
      <c r="L91" s="22">
        <v>1200000</v>
      </c>
      <c r="M91" s="22">
        <v>1200000</v>
      </c>
      <c r="N91" s="22">
        <v>1200000</v>
      </c>
      <c r="O91" s="22">
        <v>1200000</v>
      </c>
      <c r="P91" s="22">
        <v>1200000</v>
      </c>
      <c r="Q91" s="22">
        <v>1200000</v>
      </c>
      <c r="R91" s="22">
        <v>1200000</v>
      </c>
      <c r="S91" s="22">
        <v>1200000</v>
      </c>
      <c r="T91" s="45">
        <f t="shared" si="0"/>
        <v>14400000</v>
      </c>
      <c r="U91" s="92">
        <f t="shared" si="10"/>
        <v>1200000</v>
      </c>
      <c r="V91" s="110">
        <f aca="true" t="shared" si="11" ref="V91:V108">SUM(T91:U91)</f>
        <v>15600000</v>
      </c>
      <c r="X91" s="48"/>
    </row>
    <row r="92" spans="1:24" s="47" customFormat="1" ht="12.75" customHeight="1" thickBot="1">
      <c r="A92" s="130">
        <v>44</v>
      </c>
      <c r="B92" s="74"/>
      <c r="C92" s="75">
        <v>4245913</v>
      </c>
      <c r="D92" s="76" t="s">
        <v>56</v>
      </c>
      <c r="E92" s="93" t="s">
        <v>31</v>
      </c>
      <c r="F92" s="94">
        <v>144</v>
      </c>
      <c r="G92" s="51" t="s">
        <v>26</v>
      </c>
      <c r="H92" s="69">
        <v>3000000</v>
      </c>
      <c r="I92" s="69">
        <v>3000000</v>
      </c>
      <c r="J92" s="69">
        <v>3000000</v>
      </c>
      <c r="K92" s="69">
        <v>3000000</v>
      </c>
      <c r="L92" s="69">
        <v>3000000</v>
      </c>
      <c r="M92" s="69">
        <v>3000000</v>
      </c>
      <c r="N92" s="69">
        <v>3000000</v>
      </c>
      <c r="O92" s="69">
        <v>3000000</v>
      </c>
      <c r="P92" s="69">
        <v>3000000</v>
      </c>
      <c r="Q92" s="69">
        <v>3000000</v>
      </c>
      <c r="R92" s="69">
        <v>3000000</v>
      </c>
      <c r="S92" s="69">
        <v>3000000</v>
      </c>
      <c r="T92" s="52">
        <f t="shared" si="0"/>
        <v>36000000</v>
      </c>
      <c r="U92" s="52">
        <f t="shared" si="10"/>
        <v>3000000</v>
      </c>
      <c r="V92" s="114">
        <f t="shared" si="11"/>
        <v>39000000</v>
      </c>
      <c r="X92" s="48"/>
    </row>
    <row r="93" spans="1:24" s="47" customFormat="1" ht="13.5" customHeight="1" thickBot="1">
      <c r="A93" s="73">
        <v>45</v>
      </c>
      <c r="B93" s="74"/>
      <c r="C93" s="75">
        <v>2289199</v>
      </c>
      <c r="D93" s="76" t="s">
        <v>57</v>
      </c>
      <c r="E93" s="76" t="s">
        <v>31</v>
      </c>
      <c r="F93" s="77">
        <v>144</v>
      </c>
      <c r="G93" s="78" t="s">
        <v>26</v>
      </c>
      <c r="H93" s="79">
        <v>3700000</v>
      </c>
      <c r="I93" s="79">
        <v>3700000</v>
      </c>
      <c r="J93" s="79">
        <v>3700000</v>
      </c>
      <c r="K93" s="79">
        <v>3700000</v>
      </c>
      <c r="L93" s="79">
        <v>3700000</v>
      </c>
      <c r="M93" s="79">
        <v>3700000</v>
      </c>
      <c r="N93" s="79">
        <v>3700000</v>
      </c>
      <c r="O93" s="79">
        <v>3700000</v>
      </c>
      <c r="P93" s="79">
        <v>3700000</v>
      </c>
      <c r="Q93" s="79">
        <v>3700000</v>
      </c>
      <c r="R93" s="79">
        <v>3700000</v>
      </c>
      <c r="S93" s="79">
        <v>3700000</v>
      </c>
      <c r="T93" s="80">
        <f aca="true" t="shared" si="12" ref="T93:T100">SUM(H93:S93)</f>
        <v>44400000</v>
      </c>
      <c r="U93" s="80">
        <f t="shared" si="10"/>
        <v>3700000</v>
      </c>
      <c r="V93" s="111">
        <f t="shared" si="11"/>
        <v>48100000</v>
      </c>
      <c r="X93" s="48"/>
    </row>
    <row r="94" spans="1:24" s="47" customFormat="1" ht="13.5" customHeight="1" thickBot="1">
      <c r="A94" s="73">
        <v>46</v>
      </c>
      <c r="B94" s="74"/>
      <c r="C94" s="75">
        <v>2445688</v>
      </c>
      <c r="D94" s="76" t="s">
        <v>58</v>
      </c>
      <c r="E94" s="76" t="s">
        <v>31</v>
      </c>
      <c r="F94" s="77">
        <v>144</v>
      </c>
      <c r="G94" s="78" t="s">
        <v>26</v>
      </c>
      <c r="H94" s="79">
        <v>3100000</v>
      </c>
      <c r="I94" s="79">
        <v>3100000</v>
      </c>
      <c r="J94" s="79">
        <v>3100000</v>
      </c>
      <c r="K94" s="79">
        <v>3100000</v>
      </c>
      <c r="L94" s="79">
        <v>3100000</v>
      </c>
      <c r="M94" s="79">
        <v>3100000</v>
      </c>
      <c r="N94" s="79">
        <v>3100000</v>
      </c>
      <c r="O94" s="79">
        <v>3100000</v>
      </c>
      <c r="P94" s="79">
        <v>3100000</v>
      </c>
      <c r="Q94" s="79">
        <v>3100000</v>
      </c>
      <c r="R94" s="79">
        <v>3100000</v>
      </c>
      <c r="S94" s="79">
        <v>3100000</v>
      </c>
      <c r="T94" s="80">
        <f t="shared" si="12"/>
        <v>37200000</v>
      </c>
      <c r="U94" s="80">
        <f t="shared" si="10"/>
        <v>3100000</v>
      </c>
      <c r="V94" s="111">
        <f t="shared" si="11"/>
        <v>40300000</v>
      </c>
      <c r="X94" s="48"/>
    </row>
    <row r="95" spans="1:24" s="47" customFormat="1" ht="13.5" customHeight="1" thickBot="1">
      <c r="A95" s="73">
        <v>47</v>
      </c>
      <c r="B95" s="74"/>
      <c r="C95" s="75">
        <v>3822765</v>
      </c>
      <c r="D95" s="76" t="s">
        <v>59</v>
      </c>
      <c r="E95" s="76" t="s">
        <v>31</v>
      </c>
      <c r="F95" s="77">
        <v>144</v>
      </c>
      <c r="G95" s="78" t="s">
        <v>26</v>
      </c>
      <c r="H95" s="79">
        <v>5100000</v>
      </c>
      <c r="I95" s="79">
        <v>5100000</v>
      </c>
      <c r="J95" s="79">
        <v>5100000</v>
      </c>
      <c r="K95" s="79">
        <v>5100000</v>
      </c>
      <c r="L95" s="79">
        <v>5100000</v>
      </c>
      <c r="M95" s="79">
        <v>5100000</v>
      </c>
      <c r="N95" s="79">
        <v>5100000</v>
      </c>
      <c r="O95" s="79">
        <v>5100000</v>
      </c>
      <c r="P95" s="79">
        <v>5100000</v>
      </c>
      <c r="Q95" s="79">
        <v>5100000</v>
      </c>
      <c r="R95" s="79">
        <v>5100000</v>
      </c>
      <c r="S95" s="79">
        <v>5100000</v>
      </c>
      <c r="T95" s="80">
        <f t="shared" si="12"/>
        <v>61200000</v>
      </c>
      <c r="U95" s="80">
        <f t="shared" si="10"/>
        <v>5100000</v>
      </c>
      <c r="V95" s="111">
        <f t="shared" si="11"/>
        <v>66300000</v>
      </c>
      <c r="X95" s="48"/>
    </row>
    <row r="96" spans="1:24" s="47" customFormat="1" ht="13.5" customHeight="1" thickBot="1">
      <c r="A96" s="130">
        <v>48</v>
      </c>
      <c r="B96" s="82"/>
      <c r="C96" s="83">
        <v>5083379</v>
      </c>
      <c r="D96" s="84" t="s">
        <v>60</v>
      </c>
      <c r="E96" s="84" t="s">
        <v>31</v>
      </c>
      <c r="F96" s="58">
        <v>144</v>
      </c>
      <c r="G96" s="59" t="s">
        <v>26</v>
      </c>
      <c r="H96" s="85">
        <v>3000000</v>
      </c>
      <c r="I96" s="85">
        <v>3000000</v>
      </c>
      <c r="J96" s="85">
        <v>3000000</v>
      </c>
      <c r="K96" s="85">
        <v>3000000</v>
      </c>
      <c r="L96" s="85">
        <v>3000000</v>
      </c>
      <c r="M96" s="85">
        <v>3000000</v>
      </c>
      <c r="N96" s="85">
        <v>3000000</v>
      </c>
      <c r="O96" s="85">
        <v>3000000</v>
      </c>
      <c r="P96" s="85">
        <v>3000000</v>
      </c>
      <c r="Q96" s="85">
        <v>3000000</v>
      </c>
      <c r="R96" s="85">
        <v>3000000</v>
      </c>
      <c r="S96" s="85">
        <v>3000000</v>
      </c>
      <c r="T96" s="86">
        <f t="shared" si="12"/>
        <v>36000000</v>
      </c>
      <c r="U96" s="86">
        <f t="shared" si="10"/>
        <v>3000000</v>
      </c>
      <c r="V96" s="112">
        <f t="shared" si="11"/>
        <v>39000000</v>
      </c>
      <c r="X96" s="48"/>
    </row>
    <row r="97" spans="1:24" s="47" customFormat="1" ht="13.5" customHeight="1" thickBot="1">
      <c r="A97" s="73">
        <v>49</v>
      </c>
      <c r="B97" s="74"/>
      <c r="C97" s="75">
        <v>2416896</v>
      </c>
      <c r="D97" s="76" t="s">
        <v>61</v>
      </c>
      <c r="E97" s="76" t="s">
        <v>31</v>
      </c>
      <c r="F97" s="77">
        <v>144</v>
      </c>
      <c r="G97" s="78" t="s">
        <v>26</v>
      </c>
      <c r="H97" s="79">
        <v>3000000</v>
      </c>
      <c r="I97" s="79">
        <v>3000000</v>
      </c>
      <c r="J97" s="79">
        <v>3000000</v>
      </c>
      <c r="K97" s="79">
        <v>3000000</v>
      </c>
      <c r="L97" s="79">
        <v>3000000</v>
      </c>
      <c r="M97" s="79">
        <v>3000000</v>
      </c>
      <c r="N97" s="79">
        <v>3000000</v>
      </c>
      <c r="O97" s="79">
        <v>3000000</v>
      </c>
      <c r="P97" s="79">
        <v>3000000</v>
      </c>
      <c r="Q97" s="79">
        <v>3000000</v>
      </c>
      <c r="R97" s="79">
        <v>3000000</v>
      </c>
      <c r="S97" s="79">
        <v>3000000</v>
      </c>
      <c r="T97" s="80">
        <f t="shared" si="12"/>
        <v>36000000</v>
      </c>
      <c r="U97" s="81">
        <f t="shared" si="10"/>
        <v>3000000</v>
      </c>
      <c r="V97" s="115">
        <f t="shared" si="11"/>
        <v>39000000</v>
      </c>
      <c r="X97" s="48"/>
    </row>
    <row r="98" spans="1:24" s="47" customFormat="1" ht="13.5" customHeight="1" thickBot="1">
      <c r="A98" s="73">
        <v>50</v>
      </c>
      <c r="B98" s="74"/>
      <c r="C98" s="75">
        <v>1031349</v>
      </c>
      <c r="D98" s="76" t="s">
        <v>75</v>
      </c>
      <c r="E98" s="76" t="s">
        <v>31</v>
      </c>
      <c r="F98" s="77">
        <v>144</v>
      </c>
      <c r="G98" s="78" t="s">
        <v>26</v>
      </c>
      <c r="H98" s="79">
        <v>3000000</v>
      </c>
      <c r="I98" s="79">
        <v>3000000</v>
      </c>
      <c r="J98" s="79">
        <v>3000000</v>
      </c>
      <c r="K98" s="79">
        <v>3000000</v>
      </c>
      <c r="L98" s="79">
        <v>3000000</v>
      </c>
      <c r="M98" s="79">
        <v>3000000</v>
      </c>
      <c r="N98" s="79">
        <v>3000000</v>
      </c>
      <c r="O98" s="79">
        <v>3000000</v>
      </c>
      <c r="P98" s="79">
        <v>3000000</v>
      </c>
      <c r="Q98" s="79">
        <v>3000000</v>
      </c>
      <c r="R98" s="79">
        <v>3000000</v>
      </c>
      <c r="S98" s="79">
        <v>3000000</v>
      </c>
      <c r="T98" s="80">
        <f t="shared" si="12"/>
        <v>36000000</v>
      </c>
      <c r="U98" s="81">
        <f t="shared" si="10"/>
        <v>3000000</v>
      </c>
      <c r="V98" s="115">
        <f t="shared" si="11"/>
        <v>39000000</v>
      </c>
      <c r="X98" s="48"/>
    </row>
    <row r="99" spans="1:24" s="47" customFormat="1" ht="13.5" customHeight="1" thickBot="1">
      <c r="A99" s="73">
        <v>51</v>
      </c>
      <c r="B99" s="74"/>
      <c r="C99" s="75">
        <v>963702</v>
      </c>
      <c r="D99" s="76" t="s">
        <v>76</v>
      </c>
      <c r="E99" s="76" t="s">
        <v>31</v>
      </c>
      <c r="F99" s="77">
        <v>144</v>
      </c>
      <c r="G99" s="78" t="s">
        <v>26</v>
      </c>
      <c r="H99" s="79">
        <v>3000000</v>
      </c>
      <c r="I99" s="79">
        <v>3000000</v>
      </c>
      <c r="J99" s="79">
        <v>3000000</v>
      </c>
      <c r="K99" s="79">
        <v>3000000</v>
      </c>
      <c r="L99" s="79">
        <v>3000000</v>
      </c>
      <c r="M99" s="79">
        <v>3000000</v>
      </c>
      <c r="N99" s="79">
        <v>3000000</v>
      </c>
      <c r="O99" s="79">
        <v>3000000</v>
      </c>
      <c r="P99" s="79">
        <v>3000000</v>
      </c>
      <c r="Q99" s="79">
        <v>3000000</v>
      </c>
      <c r="R99" s="79">
        <v>3000000</v>
      </c>
      <c r="S99" s="79">
        <v>3000000</v>
      </c>
      <c r="T99" s="80">
        <f t="shared" si="12"/>
        <v>36000000</v>
      </c>
      <c r="U99" s="81">
        <f t="shared" si="10"/>
        <v>3000000</v>
      </c>
      <c r="V99" s="115">
        <f>SUM(T99:U99)</f>
        <v>39000000</v>
      </c>
      <c r="X99" s="48"/>
    </row>
    <row r="100" spans="1:22" s="47" customFormat="1" ht="13.5" customHeight="1" thickBot="1">
      <c r="A100" s="130">
        <v>52</v>
      </c>
      <c r="B100" s="74"/>
      <c r="C100" s="75">
        <v>1634329</v>
      </c>
      <c r="D100" s="76" t="s">
        <v>62</v>
      </c>
      <c r="E100" s="76" t="s">
        <v>31</v>
      </c>
      <c r="F100" s="77">
        <v>144</v>
      </c>
      <c r="G100" s="78" t="s">
        <v>26</v>
      </c>
      <c r="H100" s="79">
        <v>2600000</v>
      </c>
      <c r="I100" s="79">
        <v>2600000</v>
      </c>
      <c r="J100" s="79">
        <v>2600000</v>
      </c>
      <c r="K100" s="79">
        <v>2600000</v>
      </c>
      <c r="L100" s="79">
        <v>2600000</v>
      </c>
      <c r="M100" s="79">
        <v>2600000</v>
      </c>
      <c r="N100" s="79">
        <v>2600000</v>
      </c>
      <c r="O100" s="79">
        <v>2600000</v>
      </c>
      <c r="P100" s="79">
        <v>2600000</v>
      </c>
      <c r="Q100" s="79">
        <v>2600000</v>
      </c>
      <c r="R100" s="79">
        <v>2600000</v>
      </c>
      <c r="S100" s="79">
        <v>1386667</v>
      </c>
      <c r="T100" s="80">
        <f t="shared" si="12"/>
        <v>29986667</v>
      </c>
      <c r="U100" s="80">
        <f aca="true" t="shared" si="13" ref="U100:U112">T100/12</f>
        <v>2498888.9166666665</v>
      </c>
      <c r="V100" s="111">
        <f t="shared" si="11"/>
        <v>32485555.916666668</v>
      </c>
    </row>
    <row r="101" spans="1:22" s="47" customFormat="1" ht="14.25" customHeight="1" thickBot="1">
      <c r="A101" s="73">
        <v>53</v>
      </c>
      <c r="B101" s="74"/>
      <c r="C101" s="75">
        <v>6793163</v>
      </c>
      <c r="D101" s="76" t="s">
        <v>63</v>
      </c>
      <c r="E101" s="76" t="s">
        <v>31</v>
      </c>
      <c r="F101" s="77">
        <v>144</v>
      </c>
      <c r="G101" s="78" t="s">
        <v>26</v>
      </c>
      <c r="H101" s="79">
        <v>5100000</v>
      </c>
      <c r="I101" s="79">
        <v>5100000</v>
      </c>
      <c r="J101" s="79">
        <v>5100000</v>
      </c>
      <c r="K101" s="79">
        <v>5100000</v>
      </c>
      <c r="L101" s="79">
        <v>5100000</v>
      </c>
      <c r="M101" s="79">
        <v>5100000</v>
      </c>
      <c r="N101" s="79">
        <v>5100000</v>
      </c>
      <c r="O101" s="79">
        <v>5100000</v>
      </c>
      <c r="P101" s="79">
        <v>5100000</v>
      </c>
      <c r="Q101" s="79">
        <v>5100000</v>
      </c>
      <c r="R101" s="79">
        <v>5100000</v>
      </c>
      <c r="S101" s="79">
        <v>5100000</v>
      </c>
      <c r="T101" s="80">
        <f aca="true" t="shared" si="14" ref="T101:T108">SUM(H101:S101)</f>
        <v>61200000</v>
      </c>
      <c r="U101" s="80">
        <f t="shared" si="13"/>
        <v>5100000</v>
      </c>
      <c r="V101" s="111">
        <f t="shared" si="11"/>
        <v>66300000</v>
      </c>
    </row>
    <row r="102" spans="1:22" s="47" customFormat="1" ht="14.25" customHeight="1" thickBot="1">
      <c r="A102" s="73">
        <v>54</v>
      </c>
      <c r="B102" s="74"/>
      <c r="C102" s="75">
        <v>2088732</v>
      </c>
      <c r="D102" s="76" t="s">
        <v>77</v>
      </c>
      <c r="E102" s="95" t="s">
        <v>31</v>
      </c>
      <c r="F102" s="77">
        <v>144</v>
      </c>
      <c r="G102" s="78" t="s">
        <v>26</v>
      </c>
      <c r="H102" s="22">
        <v>1900000</v>
      </c>
      <c r="I102" s="22">
        <v>1900000</v>
      </c>
      <c r="J102" s="22">
        <v>1900000</v>
      </c>
      <c r="K102" s="22">
        <v>1900000</v>
      </c>
      <c r="L102" s="22">
        <v>1900000</v>
      </c>
      <c r="M102" s="22">
        <v>1900000</v>
      </c>
      <c r="N102" s="22">
        <v>1900000</v>
      </c>
      <c r="O102" s="22">
        <v>1900000</v>
      </c>
      <c r="P102" s="22">
        <v>1900000</v>
      </c>
      <c r="Q102" s="22">
        <v>1900000</v>
      </c>
      <c r="R102" s="22">
        <v>1900000</v>
      </c>
      <c r="S102" s="22">
        <v>1900000</v>
      </c>
      <c r="T102" s="80">
        <f t="shared" si="14"/>
        <v>22800000</v>
      </c>
      <c r="U102" s="80">
        <f t="shared" si="13"/>
        <v>1900000</v>
      </c>
      <c r="V102" s="111">
        <f t="shared" si="11"/>
        <v>24700000</v>
      </c>
    </row>
    <row r="103" spans="1:22" s="47" customFormat="1" ht="15" customHeight="1" thickBot="1">
      <c r="A103" s="73">
        <v>55</v>
      </c>
      <c r="B103" s="82"/>
      <c r="C103" s="83">
        <v>3873492</v>
      </c>
      <c r="D103" s="84" t="s">
        <v>64</v>
      </c>
      <c r="E103" s="84" t="s">
        <v>31</v>
      </c>
      <c r="F103" s="58">
        <v>144</v>
      </c>
      <c r="G103" s="59" t="s">
        <v>26</v>
      </c>
      <c r="H103" s="85">
        <v>2200000</v>
      </c>
      <c r="I103" s="85">
        <v>2200000</v>
      </c>
      <c r="J103" s="85">
        <v>2200000</v>
      </c>
      <c r="K103" s="85">
        <v>2200000</v>
      </c>
      <c r="L103" s="85">
        <v>2200000</v>
      </c>
      <c r="M103" s="85">
        <v>2200000</v>
      </c>
      <c r="N103" s="85">
        <v>2200000</v>
      </c>
      <c r="O103" s="85">
        <v>2200000</v>
      </c>
      <c r="P103" s="85">
        <v>2200000</v>
      </c>
      <c r="Q103" s="85">
        <v>2200000</v>
      </c>
      <c r="R103" s="85">
        <v>2200000</v>
      </c>
      <c r="S103" s="85">
        <v>2200000</v>
      </c>
      <c r="T103" s="86">
        <f t="shared" si="14"/>
        <v>26400000</v>
      </c>
      <c r="U103" s="86">
        <f t="shared" si="13"/>
        <v>2200000</v>
      </c>
      <c r="V103" s="116">
        <f t="shared" si="11"/>
        <v>28600000</v>
      </c>
    </row>
    <row r="104" spans="1:22" s="47" customFormat="1" ht="13.5" customHeight="1" thickBot="1">
      <c r="A104" s="130">
        <v>56</v>
      </c>
      <c r="B104" s="74"/>
      <c r="C104" s="75">
        <v>4458189</v>
      </c>
      <c r="D104" s="76" t="s">
        <v>67</v>
      </c>
      <c r="E104" s="76" t="s">
        <v>31</v>
      </c>
      <c r="F104" s="77">
        <v>144</v>
      </c>
      <c r="G104" s="78" t="s">
        <v>26</v>
      </c>
      <c r="H104" s="79">
        <v>2700000</v>
      </c>
      <c r="I104" s="79">
        <v>2700000</v>
      </c>
      <c r="J104" s="79">
        <v>2700000</v>
      </c>
      <c r="K104" s="79">
        <v>2700000</v>
      </c>
      <c r="L104" s="79">
        <v>2700000</v>
      </c>
      <c r="M104" s="79">
        <v>2700000</v>
      </c>
      <c r="N104" s="79">
        <v>2700000</v>
      </c>
      <c r="O104" s="79">
        <v>2700000</v>
      </c>
      <c r="P104" s="79">
        <v>2700000</v>
      </c>
      <c r="Q104" s="79">
        <v>2700000</v>
      </c>
      <c r="R104" s="79">
        <v>2700000</v>
      </c>
      <c r="S104" s="79">
        <v>2700000</v>
      </c>
      <c r="T104" s="80">
        <f t="shared" si="14"/>
        <v>32400000</v>
      </c>
      <c r="U104" s="80">
        <f t="shared" si="13"/>
        <v>2700000</v>
      </c>
      <c r="V104" s="116">
        <f t="shared" si="11"/>
        <v>35100000</v>
      </c>
    </row>
    <row r="105" spans="1:22" s="47" customFormat="1" ht="13.5" customHeight="1" thickBot="1">
      <c r="A105" s="73">
        <v>57</v>
      </c>
      <c r="B105" s="82"/>
      <c r="C105" s="83">
        <v>2132124</v>
      </c>
      <c r="D105" s="84" t="s">
        <v>68</v>
      </c>
      <c r="E105" s="84" t="s">
        <v>31</v>
      </c>
      <c r="F105" s="58">
        <v>144</v>
      </c>
      <c r="G105" s="59" t="s">
        <v>26</v>
      </c>
      <c r="H105" s="85">
        <v>3000000</v>
      </c>
      <c r="I105" s="85">
        <v>3000000</v>
      </c>
      <c r="J105" s="85">
        <v>3000000</v>
      </c>
      <c r="K105" s="85">
        <v>3000000</v>
      </c>
      <c r="L105" s="85">
        <v>3000000</v>
      </c>
      <c r="M105" s="85">
        <v>3000000</v>
      </c>
      <c r="N105" s="85">
        <v>3000000</v>
      </c>
      <c r="O105" s="85">
        <v>3000000</v>
      </c>
      <c r="P105" s="85">
        <v>3000000</v>
      </c>
      <c r="Q105" s="85">
        <v>3000000</v>
      </c>
      <c r="R105" s="85">
        <v>3000000</v>
      </c>
      <c r="S105" s="85">
        <v>3000000</v>
      </c>
      <c r="T105" s="86">
        <f t="shared" si="14"/>
        <v>36000000</v>
      </c>
      <c r="U105" s="86">
        <f t="shared" si="13"/>
        <v>3000000</v>
      </c>
      <c r="V105" s="112">
        <f t="shared" si="11"/>
        <v>39000000</v>
      </c>
    </row>
    <row r="106" spans="1:22" s="47" customFormat="1" ht="15" customHeight="1" thickBot="1">
      <c r="A106" s="73">
        <v>58</v>
      </c>
      <c r="B106" s="74"/>
      <c r="C106" s="75">
        <v>2684540</v>
      </c>
      <c r="D106" s="76" t="s">
        <v>78</v>
      </c>
      <c r="E106" s="76" t="s">
        <v>31</v>
      </c>
      <c r="F106" s="77">
        <v>144</v>
      </c>
      <c r="G106" s="78" t="s">
        <v>26</v>
      </c>
      <c r="H106" s="79">
        <v>2200000</v>
      </c>
      <c r="I106" s="79">
        <v>2200000</v>
      </c>
      <c r="J106" s="79">
        <v>2200000</v>
      </c>
      <c r="K106" s="79">
        <v>2200000</v>
      </c>
      <c r="L106" s="79">
        <v>2200000</v>
      </c>
      <c r="M106" s="79">
        <v>2200000</v>
      </c>
      <c r="N106" s="79">
        <v>2200000</v>
      </c>
      <c r="O106" s="79">
        <v>2200000</v>
      </c>
      <c r="P106" s="79">
        <v>2200000</v>
      </c>
      <c r="Q106" s="79">
        <v>2200000</v>
      </c>
      <c r="R106" s="79">
        <v>2200000</v>
      </c>
      <c r="S106" s="79">
        <v>2200000</v>
      </c>
      <c r="T106" s="80">
        <f t="shared" si="14"/>
        <v>26400000</v>
      </c>
      <c r="U106" s="80">
        <f t="shared" si="13"/>
        <v>2200000</v>
      </c>
      <c r="V106" s="111">
        <f t="shared" si="11"/>
        <v>28600000</v>
      </c>
    </row>
    <row r="107" spans="1:22" s="47" customFormat="1" ht="14.25" customHeight="1" thickBot="1">
      <c r="A107" s="73">
        <v>59</v>
      </c>
      <c r="B107" s="74"/>
      <c r="C107" s="75">
        <v>4770948</v>
      </c>
      <c r="D107" s="76" t="s">
        <v>69</v>
      </c>
      <c r="E107" s="76" t="s">
        <v>31</v>
      </c>
      <c r="F107" s="77">
        <v>144</v>
      </c>
      <c r="G107" s="78" t="s">
        <v>26</v>
      </c>
      <c r="H107" s="79">
        <v>2800000</v>
      </c>
      <c r="I107" s="79">
        <v>2800000</v>
      </c>
      <c r="J107" s="79">
        <v>2800000</v>
      </c>
      <c r="K107" s="79">
        <v>2800000</v>
      </c>
      <c r="L107" s="79">
        <v>2800000</v>
      </c>
      <c r="M107" s="79">
        <v>2800000</v>
      </c>
      <c r="N107" s="79">
        <v>2800000</v>
      </c>
      <c r="O107" s="79">
        <v>2800000</v>
      </c>
      <c r="P107" s="79">
        <v>2800000</v>
      </c>
      <c r="Q107" s="79">
        <v>2800000</v>
      </c>
      <c r="R107" s="79">
        <v>1773333</v>
      </c>
      <c r="S107" s="79"/>
      <c r="T107" s="80">
        <f t="shared" si="14"/>
        <v>29773333</v>
      </c>
      <c r="U107" s="80">
        <f t="shared" si="13"/>
        <v>2481111.0833333335</v>
      </c>
      <c r="V107" s="111">
        <f t="shared" si="11"/>
        <v>32254444.083333332</v>
      </c>
    </row>
    <row r="108" spans="1:22" s="47" customFormat="1" ht="12.75" customHeight="1" thickBot="1">
      <c r="A108" s="130">
        <v>60</v>
      </c>
      <c r="B108" s="74"/>
      <c r="C108" s="75">
        <v>618206</v>
      </c>
      <c r="D108" s="76" t="s">
        <v>70</v>
      </c>
      <c r="E108" s="76" t="s">
        <v>31</v>
      </c>
      <c r="F108" s="77">
        <v>144</v>
      </c>
      <c r="G108" s="78" t="s">
        <v>26</v>
      </c>
      <c r="H108" s="124">
        <v>1300000</v>
      </c>
      <c r="I108" s="124">
        <v>1300000</v>
      </c>
      <c r="J108" s="124">
        <v>1300000</v>
      </c>
      <c r="K108" s="124">
        <v>1300000</v>
      </c>
      <c r="L108" s="124">
        <v>1300000</v>
      </c>
      <c r="M108" s="124">
        <v>616000</v>
      </c>
      <c r="N108" s="124"/>
      <c r="O108" s="124"/>
      <c r="P108" s="124"/>
      <c r="Q108" s="124"/>
      <c r="R108" s="124"/>
      <c r="S108" s="124"/>
      <c r="T108" s="80">
        <f t="shared" si="14"/>
        <v>7116000</v>
      </c>
      <c r="U108" s="80">
        <f t="shared" si="13"/>
        <v>593000</v>
      </c>
      <c r="V108" s="111">
        <f t="shared" si="11"/>
        <v>7709000</v>
      </c>
    </row>
    <row r="109" spans="1:22" s="47" customFormat="1" ht="13.5" customHeight="1" thickBot="1">
      <c r="A109" s="73">
        <v>61</v>
      </c>
      <c r="B109" s="83"/>
      <c r="C109" s="83">
        <v>4292799</v>
      </c>
      <c r="D109" s="84" t="s">
        <v>65</v>
      </c>
      <c r="E109" s="96" t="s">
        <v>31</v>
      </c>
      <c r="F109" s="58">
        <v>144</v>
      </c>
      <c r="G109" s="59" t="s">
        <v>26</v>
      </c>
      <c r="H109" s="126">
        <v>2200000</v>
      </c>
      <c r="I109" s="126">
        <v>2200000</v>
      </c>
      <c r="J109" s="126">
        <v>2200000</v>
      </c>
      <c r="K109" s="126">
        <v>2200000</v>
      </c>
      <c r="L109" s="126">
        <v>2200000</v>
      </c>
      <c r="M109" s="126">
        <v>2200000</v>
      </c>
      <c r="N109" s="126">
        <v>2200000</v>
      </c>
      <c r="O109" s="126">
        <v>2200000</v>
      </c>
      <c r="P109" s="126">
        <v>2200000</v>
      </c>
      <c r="Q109" s="126">
        <v>2200000</v>
      </c>
      <c r="R109" s="126">
        <v>2200000</v>
      </c>
      <c r="S109" s="126">
        <v>2200000</v>
      </c>
      <c r="T109" s="86">
        <f>SUM(H109:S109)</f>
        <v>26400000</v>
      </c>
      <c r="U109" s="86">
        <f t="shared" si="13"/>
        <v>2200000</v>
      </c>
      <c r="V109" s="112">
        <f>SUM(T109:U109)</f>
        <v>28600000</v>
      </c>
    </row>
    <row r="110" spans="1:22" s="47" customFormat="1" ht="13.5" customHeight="1" thickBot="1">
      <c r="A110" s="73">
        <v>62</v>
      </c>
      <c r="B110" s="75"/>
      <c r="C110" s="75">
        <v>3314514</v>
      </c>
      <c r="D110" s="76" t="s">
        <v>81</v>
      </c>
      <c r="E110" s="97" t="s">
        <v>31</v>
      </c>
      <c r="F110" s="77">
        <v>144</v>
      </c>
      <c r="G110" s="78" t="s">
        <v>26</v>
      </c>
      <c r="H110" s="65">
        <v>3000000</v>
      </c>
      <c r="I110" s="65">
        <v>3000000</v>
      </c>
      <c r="J110" s="65">
        <v>3000000</v>
      </c>
      <c r="K110" s="65">
        <v>3000000</v>
      </c>
      <c r="L110" s="65">
        <v>3000000</v>
      </c>
      <c r="M110" s="65">
        <v>3000000</v>
      </c>
      <c r="N110" s="65">
        <v>3000000</v>
      </c>
      <c r="O110" s="65">
        <v>3000000</v>
      </c>
      <c r="P110" s="65">
        <v>3000000</v>
      </c>
      <c r="Q110" s="65">
        <v>3000000</v>
      </c>
      <c r="R110" s="65">
        <v>3000000</v>
      </c>
      <c r="S110" s="65">
        <v>3000000</v>
      </c>
      <c r="T110" s="80">
        <f>SUM(H110:S110)</f>
        <v>36000000</v>
      </c>
      <c r="U110" s="80">
        <f t="shared" si="13"/>
        <v>3000000</v>
      </c>
      <c r="V110" s="111">
        <f>SUM(T110:U110)</f>
        <v>39000000</v>
      </c>
    </row>
    <row r="111" spans="1:22" s="47" customFormat="1" ht="14.25" customHeight="1" thickBot="1">
      <c r="A111" s="73">
        <v>63</v>
      </c>
      <c r="B111" s="75"/>
      <c r="C111" s="75">
        <v>1474602</v>
      </c>
      <c r="D111" s="76" t="s">
        <v>79</v>
      </c>
      <c r="E111" s="97" t="s">
        <v>31</v>
      </c>
      <c r="F111" s="77">
        <v>144</v>
      </c>
      <c r="G111" s="78" t="s">
        <v>26</v>
      </c>
      <c r="H111" s="125">
        <v>1800000</v>
      </c>
      <c r="I111" s="69">
        <v>1800000</v>
      </c>
      <c r="J111" s="69">
        <v>1800000</v>
      </c>
      <c r="K111" s="69">
        <v>1800000</v>
      </c>
      <c r="L111" s="69">
        <v>1800000</v>
      </c>
      <c r="M111" s="69">
        <v>1800000</v>
      </c>
      <c r="N111" s="69">
        <v>1800000</v>
      </c>
      <c r="O111" s="69">
        <v>1800000</v>
      </c>
      <c r="P111" s="69">
        <v>1800000</v>
      </c>
      <c r="Q111" s="69">
        <v>1800000</v>
      </c>
      <c r="R111" s="69">
        <v>1800000</v>
      </c>
      <c r="S111" s="69">
        <v>1800000</v>
      </c>
      <c r="T111" s="80">
        <f>SUM(H111:S111)</f>
        <v>21600000</v>
      </c>
      <c r="U111" s="98">
        <f t="shared" si="13"/>
        <v>1800000</v>
      </c>
      <c r="V111" s="110">
        <f>SUM(T111:U111)</f>
        <v>23400000</v>
      </c>
    </row>
    <row r="112" spans="1:22" s="47" customFormat="1" ht="13.5" customHeight="1" thickBot="1">
      <c r="A112" s="130">
        <v>64</v>
      </c>
      <c r="B112" s="75"/>
      <c r="C112" s="75">
        <v>3302274</v>
      </c>
      <c r="D112" s="76" t="s">
        <v>66</v>
      </c>
      <c r="E112" s="97" t="s">
        <v>31</v>
      </c>
      <c r="F112" s="77">
        <v>144</v>
      </c>
      <c r="G112" s="78" t="s">
        <v>26</v>
      </c>
      <c r="H112" s="79">
        <v>5800000</v>
      </c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80">
        <f>SUM(H112:S112)</f>
        <v>5800000</v>
      </c>
      <c r="U112" s="80">
        <f t="shared" si="13"/>
        <v>483333.3333333333</v>
      </c>
      <c r="V112" s="111">
        <f>SUM(T112:U112)</f>
        <v>6283333.333333333</v>
      </c>
    </row>
    <row r="113" spans="1:22" s="47" customFormat="1" ht="12" customHeight="1" thickBot="1">
      <c r="A113" s="73">
        <v>65</v>
      </c>
      <c r="B113" s="75"/>
      <c r="C113" s="129">
        <v>5780382</v>
      </c>
      <c r="D113" s="76" t="s">
        <v>102</v>
      </c>
      <c r="E113" s="97" t="s">
        <v>31</v>
      </c>
      <c r="F113" s="77">
        <v>144</v>
      </c>
      <c r="G113" s="78" t="s">
        <v>26</v>
      </c>
      <c r="H113" s="85"/>
      <c r="I113" s="85"/>
      <c r="J113" s="85"/>
      <c r="K113" s="85"/>
      <c r="L113" s="79">
        <v>3300000</v>
      </c>
      <c r="M113" s="79">
        <v>4500000</v>
      </c>
      <c r="N113" s="79">
        <v>4500000</v>
      </c>
      <c r="O113" s="79">
        <v>4500000</v>
      </c>
      <c r="P113" s="79">
        <v>4500000</v>
      </c>
      <c r="Q113" s="79">
        <v>4500000</v>
      </c>
      <c r="R113" s="79">
        <v>4500000</v>
      </c>
      <c r="S113" s="79">
        <v>4500000</v>
      </c>
      <c r="T113" s="80">
        <f>SUM(H113:S113)</f>
        <v>34800000</v>
      </c>
      <c r="U113" s="80">
        <f>T113/12</f>
        <v>2900000</v>
      </c>
      <c r="V113" s="111">
        <f>SUM(T113:U113)</f>
        <v>37700000</v>
      </c>
    </row>
    <row r="114" spans="1:22" s="47" customFormat="1" ht="13.5" customHeight="1" thickBot="1">
      <c r="A114" s="73">
        <v>66</v>
      </c>
      <c r="B114" s="75"/>
      <c r="C114" s="129">
        <v>3744145</v>
      </c>
      <c r="D114" s="76" t="s">
        <v>103</v>
      </c>
      <c r="E114" s="97" t="s">
        <v>31</v>
      </c>
      <c r="F114" s="77">
        <v>144</v>
      </c>
      <c r="G114" s="78" t="s">
        <v>26</v>
      </c>
      <c r="H114" s="79"/>
      <c r="I114" s="79"/>
      <c r="J114" s="79"/>
      <c r="K114" s="79"/>
      <c r="L114" s="79">
        <v>1686667</v>
      </c>
      <c r="M114" s="79">
        <v>2300000</v>
      </c>
      <c r="N114" s="79">
        <v>2300000</v>
      </c>
      <c r="O114" s="79">
        <v>2300000</v>
      </c>
      <c r="P114" s="79">
        <v>2300000</v>
      </c>
      <c r="Q114" s="79">
        <v>2300000</v>
      </c>
      <c r="R114" s="79">
        <v>2300000</v>
      </c>
      <c r="S114" s="79">
        <v>2300000</v>
      </c>
      <c r="T114" s="80">
        <f>SUM(H114:S114)</f>
        <v>17786667</v>
      </c>
      <c r="U114" s="98">
        <f>T114/12</f>
        <v>1482222.25</v>
      </c>
      <c r="V114" s="110">
        <f>SUM(T114:U114)</f>
        <v>19268889.25</v>
      </c>
    </row>
    <row r="115" spans="1:22" s="47" customFormat="1" ht="12.75" customHeight="1" thickBot="1">
      <c r="A115" s="73">
        <v>67</v>
      </c>
      <c r="B115" s="75"/>
      <c r="C115" s="75">
        <v>2988303</v>
      </c>
      <c r="D115" s="76" t="s">
        <v>98</v>
      </c>
      <c r="E115" s="97" t="s">
        <v>31</v>
      </c>
      <c r="F115" s="77">
        <v>144</v>
      </c>
      <c r="G115" s="78" t="s">
        <v>26</v>
      </c>
      <c r="H115" s="85"/>
      <c r="I115" s="85"/>
      <c r="J115" s="85"/>
      <c r="K115" s="85"/>
      <c r="L115" s="85">
        <v>2053533</v>
      </c>
      <c r="M115" s="85">
        <v>2500000</v>
      </c>
      <c r="N115" s="85">
        <v>2500000</v>
      </c>
      <c r="O115" s="85">
        <v>2500000</v>
      </c>
      <c r="P115" s="85">
        <v>2500000</v>
      </c>
      <c r="Q115" s="85">
        <v>2500000</v>
      </c>
      <c r="R115" s="85">
        <v>2500000</v>
      </c>
      <c r="S115" s="85">
        <v>2500000</v>
      </c>
      <c r="T115" s="80">
        <f>SUM(H115:S115)</f>
        <v>19553533</v>
      </c>
      <c r="U115" s="80">
        <f>T115/12</f>
        <v>1629461.0833333333</v>
      </c>
      <c r="V115" s="111">
        <f>SUM(T115:U115)</f>
        <v>21182994.083333332</v>
      </c>
    </row>
    <row r="116" spans="1:22" s="47" customFormat="1" ht="12" customHeight="1" thickBot="1">
      <c r="A116" s="130">
        <v>68</v>
      </c>
      <c r="B116" s="75"/>
      <c r="C116" s="75">
        <v>3901339</v>
      </c>
      <c r="D116" s="76" t="s">
        <v>99</v>
      </c>
      <c r="E116" s="97" t="s">
        <v>31</v>
      </c>
      <c r="F116" s="77">
        <v>144</v>
      </c>
      <c r="G116" s="78" t="s">
        <v>26</v>
      </c>
      <c r="H116" s="79"/>
      <c r="I116" s="79"/>
      <c r="J116" s="79"/>
      <c r="K116" s="79"/>
      <c r="L116" s="79">
        <v>1686667</v>
      </c>
      <c r="M116" s="79">
        <v>2300000</v>
      </c>
      <c r="N116" s="79">
        <v>2300000</v>
      </c>
      <c r="O116" s="79">
        <v>2300000</v>
      </c>
      <c r="P116" s="79">
        <v>2300000</v>
      </c>
      <c r="Q116" s="79">
        <v>2300000</v>
      </c>
      <c r="R116" s="79">
        <v>2300000</v>
      </c>
      <c r="S116" s="79">
        <v>2300000</v>
      </c>
      <c r="T116" s="80">
        <f>SUM(H116:S116)</f>
        <v>17786667</v>
      </c>
      <c r="U116" s="98">
        <f>T116/12</f>
        <v>1482222.25</v>
      </c>
      <c r="V116" s="110">
        <f>SUM(T116:U116)</f>
        <v>19268889.25</v>
      </c>
    </row>
    <row r="117" spans="1:22" s="47" customFormat="1" ht="12.75" customHeight="1" thickBot="1">
      <c r="A117" s="73">
        <v>69</v>
      </c>
      <c r="B117" s="75"/>
      <c r="C117" s="75">
        <v>4283985</v>
      </c>
      <c r="D117" s="76" t="s">
        <v>100</v>
      </c>
      <c r="E117" s="97" t="s">
        <v>31</v>
      </c>
      <c r="F117" s="77">
        <v>144</v>
      </c>
      <c r="G117" s="78" t="s">
        <v>26</v>
      </c>
      <c r="H117" s="79"/>
      <c r="I117" s="79"/>
      <c r="J117" s="79"/>
      <c r="K117" s="79"/>
      <c r="L117" s="79">
        <v>1686667</v>
      </c>
      <c r="M117" s="79">
        <v>2500000</v>
      </c>
      <c r="N117" s="79">
        <v>2500000</v>
      </c>
      <c r="O117" s="79">
        <v>2500000</v>
      </c>
      <c r="P117" s="79">
        <v>2500000</v>
      </c>
      <c r="Q117" s="79">
        <v>2500000</v>
      </c>
      <c r="R117" s="79">
        <v>2500000</v>
      </c>
      <c r="S117" s="79">
        <v>2500000</v>
      </c>
      <c r="T117" s="80">
        <f>SUM(H117:S117)</f>
        <v>19186667</v>
      </c>
      <c r="U117" s="80">
        <f>T117/12</f>
        <v>1598888.9166666667</v>
      </c>
      <c r="V117" s="111">
        <f>SUM(T117:U117)</f>
        <v>20785555.916666668</v>
      </c>
    </row>
    <row r="118" spans="1:22" s="47" customFormat="1" ht="13.5" customHeight="1" thickBot="1">
      <c r="A118" s="73">
        <v>70</v>
      </c>
      <c r="B118" s="75"/>
      <c r="C118" s="129">
        <v>5410817</v>
      </c>
      <c r="D118" s="76" t="s">
        <v>101</v>
      </c>
      <c r="E118" s="97" t="s">
        <v>31</v>
      </c>
      <c r="F118" s="77">
        <v>144</v>
      </c>
      <c r="G118" s="78" t="s">
        <v>26</v>
      </c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>
        <v>2300000</v>
      </c>
      <c r="S118" s="79">
        <v>2300000</v>
      </c>
      <c r="T118" s="80">
        <f>SUM(H118:S118)</f>
        <v>4600000</v>
      </c>
      <c r="U118" s="98">
        <f>T118/12</f>
        <v>383333.3333333333</v>
      </c>
      <c r="V118" s="110">
        <f>SUM(T118:U118)</f>
        <v>4983333.333333333</v>
      </c>
    </row>
    <row r="119" spans="1:22" s="47" customFormat="1" ht="14.25" customHeight="1" thickBot="1">
      <c r="A119" s="73">
        <v>71</v>
      </c>
      <c r="B119" s="75"/>
      <c r="C119" s="128">
        <v>6086910</v>
      </c>
      <c r="D119" s="127" t="s">
        <v>104</v>
      </c>
      <c r="E119" s="97" t="s">
        <v>31</v>
      </c>
      <c r="F119" s="77">
        <v>144</v>
      </c>
      <c r="G119" s="78" t="s">
        <v>26</v>
      </c>
      <c r="H119" s="79"/>
      <c r="I119" s="79"/>
      <c r="J119" s="79"/>
      <c r="K119" s="79"/>
      <c r="L119" s="79"/>
      <c r="M119" s="79"/>
      <c r="N119" s="79"/>
      <c r="O119" s="79">
        <v>1300000</v>
      </c>
      <c r="P119" s="79">
        <v>1300000</v>
      </c>
      <c r="Q119" s="79">
        <v>1300000</v>
      </c>
      <c r="R119" s="79">
        <v>1300000</v>
      </c>
      <c r="S119" s="79">
        <v>1300000</v>
      </c>
      <c r="T119" s="80">
        <f>SUM(H119:S119)</f>
        <v>6500000</v>
      </c>
      <c r="U119" s="80">
        <f>T119/12</f>
        <v>541666.6666666666</v>
      </c>
      <c r="V119" s="111">
        <f>SUM(T119:U119)</f>
        <v>7041666.666666667</v>
      </c>
    </row>
    <row r="120" spans="1:22" s="63" customFormat="1" ht="12.75">
      <c r="A120" s="175" t="s">
        <v>16</v>
      </c>
      <c r="B120" s="176"/>
      <c r="C120" s="176"/>
      <c r="D120" s="177"/>
      <c r="E120" s="100"/>
      <c r="F120" s="100"/>
      <c r="G120" s="100"/>
      <c r="H120" s="101">
        <f aca="true" t="shared" si="15" ref="H120:V120">SUM(H10:H91)</f>
        <v>139180100</v>
      </c>
      <c r="I120" s="101">
        <f t="shared" si="15"/>
        <v>139180100</v>
      </c>
      <c r="J120" s="101">
        <f t="shared" si="15"/>
        <v>139180100</v>
      </c>
      <c r="K120" s="101">
        <f t="shared" si="15"/>
        <v>136380100</v>
      </c>
      <c r="L120" s="101">
        <f t="shared" si="15"/>
        <v>136823433</v>
      </c>
      <c r="M120" s="101">
        <f t="shared" si="15"/>
        <v>136880100</v>
      </c>
      <c r="N120" s="101">
        <f t="shared" si="15"/>
        <v>136796766</v>
      </c>
      <c r="O120" s="101">
        <f t="shared" si="15"/>
        <v>136880100</v>
      </c>
      <c r="P120" s="101">
        <f t="shared" si="15"/>
        <v>136880100</v>
      </c>
      <c r="Q120" s="101">
        <f t="shared" si="15"/>
        <v>136880100</v>
      </c>
      <c r="R120" s="101">
        <f t="shared" si="15"/>
        <v>135038600</v>
      </c>
      <c r="S120" s="101">
        <f t="shared" si="15"/>
        <v>134768100</v>
      </c>
      <c r="T120" s="101">
        <f t="shared" si="15"/>
        <v>1644867699</v>
      </c>
      <c r="U120" s="101">
        <f t="shared" si="15"/>
        <v>136935099.91666666</v>
      </c>
      <c r="V120" s="117">
        <f t="shared" si="15"/>
        <v>1780936132.5833333</v>
      </c>
    </row>
    <row r="121" spans="1:22" s="25" customFormat="1" ht="13.5">
      <c r="A121" s="102"/>
      <c r="B121" s="102"/>
      <c r="C121" s="103"/>
      <c r="D121" s="104"/>
      <c r="E121" s="104"/>
      <c r="F121" s="105"/>
      <c r="G121" s="104"/>
      <c r="H121" s="106"/>
      <c r="I121" s="107"/>
      <c r="J121" s="107"/>
      <c r="K121" s="107"/>
      <c r="L121" s="107"/>
      <c r="M121" s="107"/>
      <c r="N121" s="107"/>
      <c r="O121" s="107"/>
      <c r="P121" s="107"/>
      <c r="Q121" s="107"/>
      <c r="R121" s="108"/>
      <c r="S121" s="107"/>
      <c r="T121" s="109"/>
      <c r="U121" s="109"/>
      <c r="V121" s="109"/>
    </row>
    <row r="122" spans="1:22" ht="16.5">
      <c r="A122" s="4"/>
      <c r="B122" s="4"/>
      <c r="C122" s="5"/>
      <c r="D122" s="6"/>
      <c r="E122" s="6"/>
      <c r="G122" s="6"/>
      <c r="H122" s="7"/>
      <c r="I122" s="8"/>
      <c r="J122" s="8"/>
      <c r="K122" s="8"/>
      <c r="L122" s="8"/>
      <c r="M122" s="8"/>
      <c r="N122" s="8"/>
      <c r="O122" s="8"/>
      <c r="P122" s="8"/>
      <c r="Q122" s="8"/>
      <c r="R122" s="9"/>
      <c r="S122" s="8"/>
      <c r="T122" s="10">
        <f>+T120+U120</f>
        <v>1781802798.9166667</v>
      </c>
      <c r="U122" s="10">
        <f>+V120-T122</f>
        <v>-866666.3333334923</v>
      </c>
      <c r="V122" s="10"/>
    </row>
  </sheetData>
  <sheetProtection/>
  <autoFilter ref="A9:V122"/>
  <mergeCells count="215">
    <mergeCell ref="E20:E21"/>
    <mergeCell ref="V20:V21"/>
    <mergeCell ref="A46:A47"/>
    <mergeCell ref="B46:B47"/>
    <mergeCell ref="C46:C47"/>
    <mergeCell ref="D46:D47"/>
    <mergeCell ref="E46:E47"/>
    <mergeCell ref="V46:V47"/>
    <mergeCell ref="A80:A81"/>
    <mergeCell ref="B80:B81"/>
    <mergeCell ref="C80:C81"/>
    <mergeCell ref="D80:D81"/>
    <mergeCell ref="E80:E81"/>
    <mergeCell ref="V80:V81"/>
    <mergeCell ref="A76:A77"/>
    <mergeCell ref="B76:B77"/>
    <mergeCell ref="C76:C77"/>
    <mergeCell ref="D76:D77"/>
    <mergeCell ref="E76:E77"/>
    <mergeCell ref="V76:V77"/>
    <mergeCell ref="A78:A79"/>
    <mergeCell ref="B78:B79"/>
    <mergeCell ref="C78:C79"/>
    <mergeCell ref="D78:D79"/>
    <mergeCell ref="E78:E79"/>
    <mergeCell ref="V78:V79"/>
    <mergeCell ref="A74:A75"/>
    <mergeCell ref="B74:B75"/>
    <mergeCell ref="C74:C75"/>
    <mergeCell ref="D74:D75"/>
    <mergeCell ref="E74:E75"/>
    <mergeCell ref="V74:V75"/>
    <mergeCell ref="A72:A73"/>
    <mergeCell ref="B72:B73"/>
    <mergeCell ref="C72:C73"/>
    <mergeCell ref="D72:D73"/>
    <mergeCell ref="E72:E73"/>
    <mergeCell ref="V72:V73"/>
    <mergeCell ref="D68:D69"/>
    <mergeCell ref="E68:E69"/>
    <mergeCell ref="V68:V69"/>
    <mergeCell ref="A66:A67"/>
    <mergeCell ref="B66:B67"/>
    <mergeCell ref="C66:C67"/>
    <mergeCell ref="D66:D67"/>
    <mergeCell ref="E66:E67"/>
    <mergeCell ref="V66:V67"/>
    <mergeCell ref="D64:D65"/>
    <mergeCell ref="E64:E65"/>
    <mergeCell ref="V64:V65"/>
    <mergeCell ref="A70:A71"/>
    <mergeCell ref="B70:B71"/>
    <mergeCell ref="C70:C71"/>
    <mergeCell ref="D70:D71"/>
    <mergeCell ref="E70:E71"/>
    <mergeCell ref="V70:V71"/>
    <mergeCell ref="A68:A69"/>
    <mergeCell ref="A12:A13"/>
    <mergeCell ref="C12:C13"/>
    <mergeCell ref="D12:D13"/>
    <mergeCell ref="E12:E13"/>
    <mergeCell ref="B12:B13"/>
    <mergeCell ref="E58:E59"/>
    <mergeCell ref="E54:E55"/>
    <mergeCell ref="E32:E35"/>
    <mergeCell ref="E36:E37"/>
    <mergeCell ref="E38:E39"/>
    <mergeCell ref="E60:E61"/>
    <mergeCell ref="A28:A31"/>
    <mergeCell ref="B28:B31"/>
    <mergeCell ref="C28:C31"/>
    <mergeCell ref="E44:E45"/>
    <mergeCell ref="E62:E63"/>
    <mergeCell ref="E56:E57"/>
    <mergeCell ref="E48:E49"/>
    <mergeCell ref="E50:E51"/>
    <mergeCell ref="E52:E53"/>
    <mergeCell ref="A6:R6"/>
    <mergeCell ref="E14:E15"/>
    <mergeCell ref="E16:E17"/>
    <mergeCell ref="E18:E19"/>
    <mergeCell ref="E24:E25"/>
    <mergeCell ref="B24:B25"/>
    <mergeCell ref="C24:C25"/>
    <mergeCell ref="B22:B23"/>
    <mergeCell ref="C22:C23"/>
    <mergeCell ref="A7:R7"/>
    <mergeCell ref="E40:E41"/>
    <mergeCell ref="A1:V5"/>
    <mergeCell ref="V10:V11"/>
    <mergeCell ref="V14:V15"/>
    <mergeCell ref="V16:V17"/>
    <mergeCell ref="E22:E23"/>
    <mergeCell ref="V22:V23"/>
    <mergeCell ref="V36:V37"/>
    <mergeCell ref="V18:V19"/>
    <mergeCell ref="B38:B39"/>
    <mergeCell ref="V54:V55"/>
    <mergeCell ref="V24:V25"/>
    <mergeCell ref="V32:V35"/>
    <mergeCell ref="V44:V45"/>
    <mergeCell ref="V48:V49"/>
    <mergeCell ref="V38:V39"/>
    <mergeCell ref="V40:V41"/>
    <mergeCell ref="D60:D61"/>
    <mergeCell ref="V60:V61"/>
    <mergeCell ref="D38:D39"/>
    <mergeCell ref="V56:V57"/>
    <mergeCell ref="V58:V59"/>
    <mergeCell ref="V50:V51"/>
    <mergeCell ref="E42:E43"/>
    <mergeCell ref="D42:D43"/>
    <mergeCell ref="V42:V43"/>
    <mergeCell ref="V52:V53"/>
    <mergeCell ref="V82:V83"/>
    <mergeCell ref="C62:C63"/>
    <mergeCell ref="V62:V63"/>
    <mergeCell ref="A120:D120"/>
    <mergeCell ref="A62:A63"/>
    <mergeCell ref="B62:B63"/>
    <mergeCell ref="E82:E83"/>
    <mergeCell ref="D62:D63"/>
    <mergeCell ref="D82:D83"/>
    <mergeCell ref="A64:A65"/>
    <mergeCell ref="A60:A61"/>
    <mergeCell ref="B60:B61"/>
    <mergeCell ref="C60:C61"/>
    <mergeCell ref="A82:A83"/>
    <mergeCell ref="B82:B83"/>
    <mergeCell ref="C82:C83"/>
    <mergeCell ref="B64:B65"/>
    <mergeCell ref="C64:C65"/>
    <mergeCell ref="B68:B69"/>
    <mergeCell ref="C68:C69"/>
    <mergeCell ref="C52:C53"/>
    <mergeCell ref="D52:D53"/>
    <mergeCell ref="A58:A59"/>
    <mergeCell ref="B58:B59"/>
    <mergeCell ref="C58:C59"/>
    <mergeCell ref="D58:D59"/>
    <mergeCell ref="B54:B55"/>
    <mergeCell ref="C54:C55"/>
    <mergeCell ref="D54:D55"/>
    <mergeCell ref="A56:A57"/>
    <mergeCell ref="A50:A51"/>
    <mergeCell ref="B50:B51"/>
    <mergeCell ref="C50:C51"/>
    <mergeCell ref="D50:D51"/>
    <mergeCell ref="A48:A49"/>
    <mergeCell ref="B48:B49"/>
    <mergeCell ref="C48:C49"/>
    <mergeCell ref="D48:D49"/>
    <mergeCell ref="B56:B57"/>
    <mergeCell ref="C56:C57"/>
    <mergeCell ref="D56:D57"/>
    <mergeCell ref="A52:A53"/>
    <mergeCell ref="B52:B53"/>
    <mergeCell ref="A40:A41"/>
    <mergeCell ref="B40:B41"/>
    <mergeCell ref="C40:C41"/>
    <mergeCell ref="A42:A43"/>
    <mergeCell ref="C44:C45"/>
    <mergeCell ref="C38:C39"/>
    <mergeCell ref="A22:A23"/>
    <mergeCell ref="B14:B15"/>
    <mergeCell ref="C14:C15"/>
    <mergeCell ref="D14:D15"/>
    <mergeCell ref="A18:A19"/>
    <mergeCell ref="B18:B19"/>
    <mergeCell ref="C18:C19"/>
    <mergeCell ref="D18:D19"/>
    <mergeCell ref="A14:A15"/>
    <mergeCell ref="A8:R8"/>
    <mergeCell ref="A10:A11"/>
    <mergeCell ref="B10:B11"/>
    <mergeCell ref="C10:C11"/>
    <mergeCell ref="D10:D11"/>
    <mergeCell ref="E10:E11"/>
    <mergeCell ref="D36:D37"/>
    <mergeCell ref="B36:B37"/>
    <mergeCell ref="D24:D25"/>
    <mergeCell ref="A32:A35"/>
    <mergeCell ref="B32:B35"/>
    <mergeCell ref="C32:C35"/>
    <mergeCell ref="D32:D35"/>
    <mergeCell ref="C26:C27"/>
    <mergeCell ref="D26:D27"/>
    <mergeCell ref="A20:A21"/>
    <mergeCell ref="B20:B21"/>
    <mergeCell ref="D16:D17"/>
    <mergeCell ref="A16:A17"/>
    <mergeCell ref="B16:B17"/>
    <mergeCell ref="C16:C17"/>
    <mergeCell ref="C20:C21"/>
    <mergeCell ref="D20:D21"/>
    <mergeCell ref="E28:E31"/>
    <mergeCell ref="V28:V31"/>
    <mergeCell ref="D22:D23"/>
    <mergeCell ref="A36:A37"/>
    <mergeCell ref="C36:C37"/>
    <mergeCell ref="A38:A39"/>
    <mergeCell ref="A24:A25"/>
    <mergeCell ref="D28:D31"/>
    <mergeCell ref="A26:A27"/>
    <mergeCell ref="B26:B27"/>
    <mergeCell ref="E26:E27"/>
    <mergeCell ref="V26:V27"/>
    <mergeCell ref="V12:V13"/>
    <mergeCell ref="D40:D41"/>
    <mergeCell ref="A54:A55"/>
    <mergeCell ref="B42:B43"/>
    <mergeCell ref="A44:A45"/>
    <mergeCell ref="B44:B45"/>
    <mergeCell ref="C42:C43"/>
    <mergeCell ref="D44:D45"/>
  </mergeCells>
  <printOptions horizontalCentered="1"/>
  <pageMargins left="0.15748031496062992" right="0.15748031496062992" top="0.1968503937007874" bottom="0.4724409448818898" header="0.15748031496062992" footer="0.15748031496062992"/>
  <pageSetup fitToHeight="0" horizontalDpi="300" verticalDpi="300" orientation="landscape" paperSize="5" scale="35" r:id="rId4"/>
  <rowBreaks count="1" manualBreakCount="1">
    <brk id="87" max="2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msr</cp:lastModifiedBy>
  <cp:lastPrinted>2022-01-11T10:58:08Z</cp:lastPrinted>
  <dcterms:created xsi:type="dcterms:W3CDTF">2003-03-07T14:03:57Z</dcterms:created>
  <dcterms:modified xsi:type="dcterms:W3CDTF">2022-01-11T10:59:59Z</dcterms:modified>
  <cp:category/>
  <cp:version/>
  <cp:contentType/>
  <cp:contentStatus/>
</cp:coreProperties>
</file>